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8475" windowHeight="7770" activeTab="0"/>
  </bookViews>
  <sheets>
    <sheet name="２２大戦" sheetId="1" r:id="rId1"/>
    <sheet name="男子エントリー" sheetId="2" r:id="rId2"/>
    <sheet name="女子エントリー" sheetId="3" r:id="rId3"/>
    <sheet name="リレー申込(男女)" sheetId="4" r:id="rId4"/>
    <sheet name="種目別一覧表" sheetId="5" state="hidden" r:id="rId5"/>
    <sheet name="団体総括申込" sheetId="6" state="hidden" r:id="rId6"/>
    <sheet name="m_kyogisya" sheetId="7" state="hidden" r:id="rId7"/>
    <sheet name="w_kyogisya" sheetId="8" state="hidden" r:id="rId8"/>
    <sheet name="リスト" sheetId="9" state="hidden" r:id="rId9"/>
    <sheet name="登録名簿" sheetId="10" state="hidden" r:id="rId10"/>
  </sheets>
  <externalReferences>
    <externalReference r:id="rId13"/>
  </externalReferences>
  <definedNames>
    <definedName name="_xlnm._FilterDatabase" localSheetId="9" hidden="1">'登録名簿'!$A$2:$E$1019</definedName>
    <definedName name="EXTRACT" localSheetId="8">'リスト'!$D$3:$D$8</definedName>
    <definedName name="_xlnm.Print_Area" localSheetId="4">'種目別一覧表'!$A$1:$I$29</definedName>
    <definedName name="_xlnm.Print_Area" localSheetId="2">'女子エントリー'!$A$1:$J$430</definedName>
    <definedName name="_xlnm.Print_Area" localSheetId="5">'団体総括申込'!$A$1:$I$55</definedName>
    <definedName name="_xlnm.Print_Area" localSheetId="1">'男子エントリー'!$A$1:$J$569</definedName>
    <definedName name="ラウンド">'リスト'!$D$3:$D$8</definedName>
    <definedName name="リレー">'リスト'!$C$1:$C$3</definedName>
    <definedName name="女子競技名">'リスト'!$B$2:$B$34</definedName>
    <definedName name="男子競技名">'リスト'!$A$2:$A$36</definedName>
  </definedNames>
  <calcPr fullCalcOnLoad="1"/>
</workbook>
</file>

<file path=xl/sharedStrings.xml><?xml version="1.0" encoding="utf-8"?>
<sst xmlns="http://schemas.openxmlformats.org/spreadsheetml/2006/main" count="4336" uniqueCount="2114">
  <si>
    <t>ﾀｶﾊｼ ﾏｲ</t>
  </si>
  <si>
    <t>ﾅｶﾞｻﾜ ｻﾔｶ</t>
  </si>
  <si>
    <t>ｴﾝｻﾞﾜ ﾜｶ</t>
  </si>
  <si>
    <t>ﾔﾏｸﾞﾁ ｱﾕﾐ</t>
  </si>
  <si>
    <t>4×100ｍＲ</t>
  </si>
  <si>
    <t>団体総括申込書</t>
  </si>
  <si>
    <t>㊞</t>
  </si>
  <si>
    <t>住所</t>
  </si>
  <si>
    <t>〒</t>
  </si>
  <si>
    <t>〒</t>
  </si>
  <si>
    <t>℡</t>
  </si>
  <si>
    <t>E－mail</t>
  </si>
  <si>
    <t>個人種目</t>
  </si>
  <si>
    <t>リレー種目</t>
  </si>
  <si>
    <t>１０００円　×</t>
  </si>
  <si>
    <t>２０００円　×</t>
  </si>
  <si>
    <t>種目</t>
  </si>
  <si>
    <t>チーム</t>
  </si>
  <si>
    <t>＝</t>
  </si>
  <si>
    <t>円</t>
  </si>
  <si>
    <t>＜分担金＞</t>
  </si>
  <si>
    <t>参加人数</t>
  </si>
  <si>
    <t>人</t>
  </si>
  <si>
    <t>合計</t>
  </si>
  <si>
    <t>男子合計</t>
  </si>
  <si>
    <t>女子合計</t>
  </si>
  <si>
    <t>分担金</t>
  </si>
  <si>
    <t>総計</t>
  </si>
  <si>
    <t>以上</t>
  </si>
  <si>
    <t>日に、指定口座に振り込みました。</t>
  </si>
  <si>
    <t>学  校  名</t>
  </si>
  <si>
    <t>連  絡  先</t>
  </si>
  <si>
    <t>参  加  料</t>
  </si>
  <si>
    <t>＜男  子＞</t>
  </si>
  <si>
    <t>＜女  子＞</t>
  </si>
  <si>
    <t>4×１００ｍＲ</t>
  </si>
  <si>
    <t>4×４００ｍＲ</t>
  </si>
  <si>
    <t>400mH</t>
  </si>
  <si>
    <t>100mH</t>
  </si>
  <si>
    <t>400mH</t>
  </si>
  <si>
    <t>上記のエントリーに申し違いはありません</t>
  </si>
  <si>
    <t>㊞</t>
  </si>
  <si>
    <t>（様式Ⅱ）</t>
  </si>
  <si>
    <t>（様式 Ⅲ）</t>
  </si>
  <si>
    <t>ｻﾄｳ ﾕｳｷ</t>
  </si>
  <si>
    <t>青森</t>
  </si>
  <si>
    <t>ﾑﾄｳ ﾕｳｷ</t>
  </si>
  <si>
    <t>ｽｽﾞｷ ﾀﾂﾛｳ</t>
  </si>
  <si>
    <t>ｻｲﾄｳ ﾀﾞｲｽｹ</t>
  </si>
  <si>
    <t>ｻｻｷ ﾅｵﾌﾐ</t>
  </si>
  <si>
    <t>ｼﾊﾞﾀ ﾄﾓﾋﾛ</t>
  </si>
  <si>
    <t>ｲﾜｻｷ ﾀﾂﾔ</t>
  </si>
  <si>
    <t>ﾊﾔｻｶ ﾀﾂﾔ</t>
  </si>
  <si>
    <t>ﾀｷｻﾞﾜ ｼｮｳﾀ</t>
  </si>
  <si>
    <t>記録なし</t>
  </si>
  <si>
    <t>陸協</t>
  </si>
  <si>
    <t>競技２</t>
  </si>
  <si>
    <t>チーム名（4継）</t>
  </si>
  <si>
    <t>チーム名（ﾏｲﾙ）</t>
  </si>
  <si>
    <t>女子棒高跳</t>
  </si>
  <si>
    <t>女子三段跳</t>
  </si>
  <si>
    <t>女子ハンマー投</t>
  </si>
  <si>
    <t>男子100m</t>
  </si>
  <si>
    <t>男子200m</t>
  </si>
  <si>
    <t>男子400m</t>
  </si>
  <si>
    <t>男子800m</t>
  </si>
  <si>
    <t>男子1500m</t>
  </si>
  <si>
    <t>男子5000m</t>
  </si>
  <si>
    <t>男子110mH</t>
  </si>
  <si>
    <t>男子400mH</t>
  </si>
  <si>
    <t>男子3000mSC</t>
  </si>
  <si>
    <t>男子走高跳</t>
  </si>
  <si>
    <t>男子棒高跳</t>
  </si>
  <si>
    <t>男子走幅跳</t>
  </si>
  <si>
    <t>男子三段跳</t>
  </si>
  <si>
    <t>男子砲丸投</t>
  </si>
  <si>
    <t>男子円盤投</t>
  </si>
  <si>
    <t>男子ハンマー投</t>
  </si>
  <si>
    <t>男子やり投</t>
  </si>
  <si>
    <t>予選</t>
  </si>
  <si>
    <t>準決勝</t>
  </si>
  <si>
    <t>決勝</t>
  </si>
  <si>
    <t>1次予選</t>
  </si>
  <si>
    <t>2次予選</t>
  </si>
  <si>
    <t>競技会</t>
  </si>
  <si>
    <t>女子100m</t>
  </si>
  <si>
    <t>女子200m</t>
  </si>
  <si>
    <t>女子400m</t>
  </si>
  <si>
    <t>女子800m</t>
  </si>
  <si>
    <t>女子1500m</t>
  </si>
  <si>
    <t>女子5000m</t>
  </si>
  <si>
    <t>女子100mH</t>
  </si>
  <si>
    <t>女子400mH</t>
  </si>
  <si>
    <t>女子走高跳</t>
  </si>
  <si>
    <t>女子走幅跳</t>
  </si>
  <si>
    <t>女子砲丸投</t>
  </si>
  <si>
    <t>女子円盤投</t>
  </si>
  <si>
    <t>女子やり投</t>
  </si>
  <si>
    <t>山形</t>
  </si>
  <si>
    <t>宮城</t>
  </si>
  <si>
    <t>秋田</t>
  </si>
  <si>
    <t>岩手</t>
  </si>
  <si>
    <t>福島</t>
  </si>
  <si>
    <t>群馬</t>
  </si>
  <si>
    <t>長野</t>
  </si>
  <si>
    <t>100m</t>
  </si>
  <si>
    <t>200m</t>
  </si>
  <si>
    <t>400m</t>
  </si>
  <si>
    <t>800m</t>
  </si>
  <si>
    <t>1500m</t>
  </si>
  <si>
    <t>5000m</t>
  </si>
  <si>
    <t>3000mSC</t>
  </si>
  <si>
    <t>走幅跳</t>
  </si>
  <si>
    <t>走高跳</t>
  </si>
  <si>
    <t>棒高跳</t>
  </si>
  <si>
    <t>三段跳</t>
  </si>
  <si>
    <t>砲丸投</t>
  </si>
  <si>
    <t>円盤投</t>
  </si>
  <si>
    <t>ハンマー投</t>
  </si>
  <si>
    <t>やり投</t>
  </si>
  <si>
    <t>十種競技</t>
  </si>
  <si>
    <t>氏名</t>
  </si>
  <si>
    <t>学年</t>
  </si>
  <si>
    <t>フリガナ</t>
  </si>
  <si>
    <t>登録陸協</t>
  </si>
  <si>
    <t>出場種目１</t>
  </si>
  <si>
    <t>記録</t>
  </si>
  <si>
    <t>出場種目２</t>
  </si>
  <si>
    <t>出場種目３</t>
  </si>
  <si>
    <t>登録番号</t>
  </si>
  <si>
    <t>学校名</t>
  </si>
  <si>
    <t>ｶﾜｸﾞﾁ ﾘｮｳﾍｲ</t>
  </si>
  <si>
    <t>男子種目別一覧表</t>
  </si>
  <si>
    <t>女子種目別一覧表</t>
  </si>
  <si>
    <t>ｶﾅ氏名</t>
  </si>
  <si>
    <t>競技１</t>
  </si>
  <si>
    <t>競技３</t>
  </si>
  <si>
    <t>競技４</t>
  </si>
  <si>
    <t>競技５</t>
  </si>
  <si>
    <t>競技６</t>
  </si>
  <si>
    <t>団体申込一覧（男子）</t>
  </si>
  <si>
    <t>(様式Ⅰ)</t>
  </si>
  <si>
    <t>マイル</t>
  </si>
  <si>
    <t>申込責任者</t>
  </si>
  <si>
    <t>㊞</t>
  </si>
  <si>
    <t>（　　領収書の発行を</t>
  </si>
  <si>
    <t>希望します。</t>
  </si>
  <si>
    <t>希望しません。</t>
  </si>
  <si>
    <t>）</t>
  </si>
  <si>
    <t>いずれかを○で囲んでください。上記、学校名と違う名義での発行を
希望する場合は、下記にその名義を記入してください。</t>
  </si>
  <si>
    <t>領収書の名義</t>
  </si>
  <si>
    <t>エントリー申込</t>
  </si>
  <si>
    <t>略称名</t>
  </si>
  <si>
    <t>ｶﾅ</t>
  </si>
  <si>
    <t>学校ＮＯ.</t>
  </si>
  <si>
    <t>監督名</t>
  </si>
  <si>
    <t>申込責任者</t>
  </si>
  <si>
    <t>主将</t>
  </si>
  <si>
    <t>E ‐ mail</t>
  </si>
  <si>
    <t>4×100mR</t>
  </si>
  <si>
    <t>4×400mR</t>
  </si>
  <si>
    <t>○</t>
  </si>
  <si>
    <t>4×400ｍＲ</t>
  </si>
  <si>
    <t>4×100ｍＲ</t>
  </si>
  <si>
    <t>4×400ｍＲ</t>
  </si>
  <si>
    <t>競技種目</t>
  </si>
  <si>
    <t>出場者１</t>
  </si>
  <si>
    <t>出場者２</t>
  </si>
  <si>
    <t>出場者３</t>
  </si>
  <si>
    <t>男子</t>
  </si>
  <si>
    <t>女子</t>
  </si>
  <si>
    <t>出場種目４</t>
  </si>
  <si>
    <t>出場種目５</t>
  </si>
  <si>
    <t>出場種目６</t>
  </si>
  <si>
    <t>七種競技</t>
  </si>
  <si>
    <t>※ 学校名</t>
  </si>
  <si>
    <t>※ 申込責任者</t>
  </si>
  <si>
    <t>※　TEL</t>
  </si>
  <si>
    <t>団体申込一覧（女子）</t>
  </si>
  <si>
    <t xml:space="preserve">ﾜﾀﾅﾍﾞ ｶｽﾞﾔ </t>
  </si>
  <si>
    <t>ﾜﾀﾅﾍﾞ ﾀﾞｲｽｹ</t>
  </si>
  <si>
    <t>ｲｼｶﾜ ﾀﾛｳ</t>
  </si>
  <si>
    <t>4</t>
  </si>
  <si>
    <t>M2</t>
  </si>
  <si>
    <t>3</t>
  </si>
  <si>
    <t>2</t>
  </si>
  <si>
    <t>M1</t>
  </si>
  <si>
    <t>宮城</t>
  </si>
  <si>
    <t>福島</t>
  </si>
  <si>
    <t>ｻｲﾄｳ ﾋﾛｷ</t>
  </si>
  <si>
    <t>6</t>
  </si>
  <si>
    <t>ﾅｶｲ ｼﾝｺﾞ</t>
  </si>
  <si>
    <t>ｱｹﾞｲｼ ｶｽﾞｷ</t>
  </si>
  <si>
    <t>ｻﾄｳ ｼｭｳﾍｲ</t>
  </si>
  <si>
    <t>ﾏﾂｷ ｼﾞｭﾝ</t>
  </si>
  <si>
    <t>ｲﾜｻｷ ﾂﾖｼ</t>
  </si>
  <si>
    <t>ｻﾄｳ ｺｳｷ</t>
  </si>
  <si>
    <t>ｸﾄﾞｳ ﾕｳﾏ</t>
  </si>
  <si>
    <t>ｽｷﾞﾓﾄ ﾀｶｼ</t>
  </si>
  <si>
    <t>ｽｽﾞｷ ｶｽﾞｷ</t>
  </si>
  <si>
    <t>ﾀｶﾊﾞﾔｼ ﾕｳｽｹ</t>
  </si>
  <si>
    <t>ｻｲﾄｳ ｷｮｳｲﾁ</t>
  </si>
  <si>
    <t>1</t>
  </si>
  <si>
    <t>ﾀｶﾊｼ ﾀｸﾔ</t>
  </si>
  <si>
    <t>ｶﾏﾀ ﾐﾂﾀｶ</t>
  </si>
  <si>
    <t>ｶﾂｷ ﾘｮｳｸ</t>
  </si>
  <si>
    <t>ｿﾒﾔ ﾄｼﾊﾙ</t>
  </si>
  <si>
    <t>ｲｹﾀﾞ ｹｲ</t>
  </si>
  <si>
    <t>遠沢　和加</t>
  </si>
  <si>
    <t>４</t>
  </si>
  <si>
    <t>３</t>
  </si>
  <si>
    <t>新潟</t>
  </si>
  <si>
    <t>長沢　清佳</t>
  </si>
  <si>
    <t>茨城</t>
  </si>
  <si>
    <t>ﾄﾘｲ ﾐﾕｷ</t>
  </si>
  <si>
    <t>ﾏﾂｲ ﾉｿﾞﾐ</t>
  </si>
  <si>
    <r>
      <t>10</t>
    </r>
    <r>
      <rPr>
        <sz val="12"/>
        <rFont val="ＭＳ 明朝"/>
        <family val="1"/>
      </rPr>
      <t>名まで</t>
    </r>
    <r>
      <rPr>
        <sz val="12"/>
        <rFont val="Century"/>
        <family val="1"/>
      </rPr>
      <t>3000</t>
    </r>
    <r>
      <rPr>
        <sz val="12"/>
        <rFont val="ＭＳ 明朝"/>
        <family val="1"/>
      </rPr>
      <t>円。以後</t>
    </r>
    <r>
      <rPr>
        <sz val="12"/>
        <rFont val="Century"/>
        <family val="1"/>
      </rPr>
      <t>5</t>
    </r>
    <r>
      <rPr>
        <sz val="12"/>
        <rFont val="ＭＳ 明朝"/>
        <family val="1"/>
      </rPr>
      <t>名増すごとに</t>
    </r>
    <r>
      <rPr>
        <sz val="12"/>
        <rFont val="Century"/>
        <family val="1"/>
      </rPr>
      <t>500</t>
    </r>
    <r>
      <rPr>
        <sz val="12"/>
        <rFont val="ＭＳ 明朝"/>
        <family val="1"/>
      </rPr>
      <t>円増。</t>
    </r>
  </si>
  <si>
    <t>ﾅｶﾉ ｹﾝﾀ</t>
  </si>
  <si>
    <t>ﾊｾｶﾞﾜ ﾕｳ</t>
  </si>
  <si>
    <t>ｱﾌﾞﾐﾔ ﾘｮｳ</t>
  </si>
  <si>
    <t>ｲﾄｳ ｼｮｳﾀ</t>
  </si>
  <si>
    <t>ｲﾅﾑﾗ ﾀﾞｲｷ</t>
  </si>
  <si>
    <t>ｶﾝ ﾋﾃﾞｷ</t>
  </si>
  <si>
    <t>ｷﾑﾗ ﾅｵ</t>
  </si>
  <si>
    <t>ｺﾊﾞﾔｼ ﾀﾞｲﾁ</t>
  </si>
  <si>
    <t>ｼｶﾞ ﾏｻｶｽﾞ</t>
  </si>
  <si>
    <t>ﾀｶﾊｼ ｹｲｽｹ</t>
  </si>
  <si>
    <t>ﾀｶﾊｼ ﾄﾓﾕｷ</t>
  </si>
  <si>
    <t>ﾌｸﾔﾏ ﾍｲﾔ</t>
  </si>
  <si>
    <t>ﾌｼﾞﾊｼ ｶｽﾞﾔ</t>
  </si>
  <si>
    <t>ﾌｼﾞﾜﾗ ﾀｶﾕｷ</t>
  </si>
  <si>
    <t>ﾎｼ ｺｳﾀ</t>
  </si>
  <si>
    <t>ﾎｼｶﾜ ﾖｳｽｹ</t>
  </si>
  <si>
    <t>ﾔｽﾀﾞ ﾕｳｷ</t>
  </si>
  <si>
    <t>ﾕｳｷ ｹﾝﾀ</t>
  </si>
  <si>
    <t>ｲﾜｻｷ ｶﾂﾋｺ</t>
  </si>
  <si>
    <t>ｻﾄｳ ﾏｻｶｽﾞ</t>
  </si>
  <si>
    <t>ﾌｼﾞｻｷ ｶｽﾞﾔ</t>
  </si>
  <si>
    <t>ｻｲﾄｳ ｹｲｽｹ</t>
  </si>
  <si>
    <t>ｸﾄﾞｳ ｹﾝﾀﾛｳ</t>
  </si>
  <si>
    <t>ｽｽﾞｷ ｲｯｾｲ</t>
  </si>
  <si>
    <t>ｵｵﾜﾀﾞ ｼﾞｭﾝ</t>
  </si>
  <si>
    <t>ﾀﾝﾀﾞｲ ｶﾂｱｷ</t>
  </si>
  <si>
    <t>ｻﾄｳ ｶﾂﾖﾘ</t>
  </si>
  <si>
    <t>ﾀｹﾀﾞ ｼﾝｺﾞ</t>
  </si>
  <si>
    <t xml:space="preserve">ｵｵﾉ ﾘｮｳｽｹ </t>
  </si>
  <si>
    <t>ｵｶﾞﾀ ｼｮｳﾍｲ</t>
  </si>
  <si>
    <t>ｺｸﾀﾞｲ ﾀｹﾕｷ</t>
  </si>
  <si>
    <t>ｼﾌﾞﾔ ﾄﾓｷ</t>
  </si>
  <si>
    <t>ﾀｶﾊｼ ﾐﾁﾋﾛ</t>
  </si>
  <si>
    <t>ﾀﾂﾞｹ ﾘｮｳﾀ</t>
  </si>
  <si>
    <t>ﾂｼﾞｶﾜ ﾕｳｽｹ</t>
  </si>
  <si>
    <t>ﾊﾀｹﾔﾏ ｼﾝｼﾞ</t>
  </si>
  <si>
    <t>ﾌｼﾞｲ ﾂﾊﾞｻ</t>
  </si>
  <si>
    <t>ﾏﾂｳﾗ ﾀﾞｲｷ</t>
  </si>
  <si>
    <t>ﾔｽｲ ﾚｲ</t>
  </si>
  <si>
    <t>ﾔﾂﾔﾅｷﾞ ｱｷﾗ</t>
  </si>
  <si>
    <t>ﾔﾅｷﾞｻﾜ ｸﾆﾋｺ</t>
  </si>
  <si>
    <t>ｶﾝﾉ ﾋﾄｼ</t>
  </si>
  <si>
    <t>ｺﾝﾄﾞｳ ｶｽﾞｷ</t>
  </si>
  <si>
    <t>ﾀｶﾀ ｹﾝｺﾞ</t>
  </si>
  <si>
    <t>ﾓﾘﾍﾞ ｼｭﾝｽｹ</t>
  </si>
  <si>
    <t>ﾊﾗﾑﾗ ﾀｶﾋﾛ</t>
  </si>
  <si>
    <t>ｱﾗｷ ﾀｸﾔ</t>
  </si>
  <si>
    <t>ﾐﾔｻﾞｷ ﾕｳﾀﾛｳ</t>
  </si>
  <si>
    <t>ｵｵｳﾁ ﾘｮｳﾍｲ</t>
  </si>
  <si>
    <t>ﾂﾁﾔ ｹﾝﾀ</t>
  </si>
  <si>
    <t>ﾃｼﾏ ﾏｻｷ</t>
  </si>
  <si>
    <t>ﾄｻﾞｷ ﾀｶﾉﾘ</t>
  </si>
  <si>
    <t>ｳﾁﾀﾞ ｼﾓﾝ</t>
  </si>
  <si>
    <t>ｴﾝﾄﾞｳ ﾏｻﾄ</t>
  </si>
  <si>
    <t>ｸﾄﾞｳ ﾊﾔﾄ</t>
  </si>
  <si>
    <t>ｻﾄｳ ﾀﾞｲﾁ</t>
  </si>
  <si>
    <t>ﾖｼﾀﾞ ﾀｸﾔ</t>
  </si>
  <si>
    <t>ｱｶｼ ﾅﾅﾐ</t>
  </si>
  <si>
    <t>ｴﾉﾓﾄ ｱｽﾞｻ</t>
  </si>
  <si>
    <t>ｵｵﾀ ﾜｶﾅ</t>
  </si>
  <si>
    <t>ｵｵﾂｶ ｻﾄﾐ</t>
  </si>
  <si>
    <t>ｼﾗｲｼ ﾁｴ</t>
  </si>
  <si>
    <t>ﾌｸｼ ｻｵﾘ</t>
  </si>
  <si>
    <t>ｵｲｶﾜ ﾏﾘﾔ</t>
  </si>
  <si>
    <t>ﾌｻｳﾁ ﾏﾄﾞｶ</t>
  </si>
  <si>
    <t>ｻﾄｳ ﾏﾐ</t>
  </si>
  <si>
    <t>ｺｲｽﾞﾐ ｼｮｳｺ</t>
  </si>
  <si>
    <t>ﾋﾔﾏ ﾘﾅ</t>
  </si>
  <si>
    <t>ﾔﾏｸﾞﾁ ｶｵﾘ</t>
  </si>
  <si>
    <t>ｲﾏﾑﾗ ｸﾐｺ</t>
  </si>
  <si>
    <t>ｵﾊﾞﾗ ﾕｷｶ</t>
  </si>
  <si>
    <t>ｷｸﾀ ｸﾐｺ</t>
  </si>
  <si>
    <t>ｻﾄｳ ﾐﾅﾐ</t>
  </si>
  <si>
    <t>ﾏﾂﾊｼ ﾏｲｶ</t>
  </si>
  <si>
    <t>ﾔﾏｳﾁ ｱﾝｼﾞｭ</t>
  </si>
  <si>
    <t>ｱﾍﾞ ﾄﾓﾐ</t>
  </si>
  <si>
    <t>ｻｶｼﾀ ﾊﾙｶ</t>
  </si>
  <si>
    <t>ｻｻｷ ｱﾂﾐ</t>
  </si>
  <si>
    <t>ﾌｼﾞｻﾜ ｻﾔｶ</t>
  </si>
  <si>
    <t>栃木</t>
  </si>
  <si>
    <t>沖縄</t>
  </si>
  <si>
    <t>静岡</t>
  </si>
  <si>
    <t>埼玉</t>
  </si>
  <si>
    <t>滋賀</t>
  </si>
  <si>
    <t>兵庫</t>
  </si>
  <si>
    <t>10000mW</t>
  </si>
  <si>
    <t>男子10000mW</t>
  </si>
  <si>
    <t>女子10000mW</t>
  </si>
  <si>
    <t>男子10000m</t>
  </si>
  <si>
    <t>110mH</t>
  </si>
  <si>
    <t>10000m</t>
  </si>
  <si>
    <t>を6月</t>
  </si>
  <si>
    <t>登録番号</t>
  </si>
  <si>
    <t>氏名</t>
  </si>
  <si>
    <t>ｶﾅ氏名</t>
  </si>
  <si>
    <t>川上　和貴</t>
  </si>
  <si>
    <t>ｶﾜｶﾐ ｶｽﾞｷ</t>
  </si>
  <si>
    <t>古川　正和</t>
  </si>
  <si>
    <t>ｺｶﾞﾜ ﾏｻｶｽﾞ</t>
  </si>
  <si>
    <t>嶋村　拓人</t>
  </si>
  <si>
    <t>ｼﾏﾑﾗ ﾀｸﾄ</t>
  </si>
  <si>
    <t>横山　弘矢</t>
  </si>
  <si>
    <t>ﾖｺﾔﾏ ﾋﾛﾔ</t>
  </si>
  <si>
    <t>亀田　和耶</t>
  </si>
  <si>
    <t>ｶﾒﾀﾞ ｶｽﾞﾔ</t>
  </si>
  <si>
    <t>工藤　健斗</t>
  </si>
  <si>
    <t>ｸﾄﾞｳ ｹﾝﾄ</t>
  </si>
  <si>
    <t>吉崎　　平</t>
  </si>
  <si>
    <t>ﾖｼｻﾞｷ ﾀｲﾗ</t>
  </si>
  <si>
    <t>鮎沢　　羽</t>
  </si>
  <si>
    <t>ｱﾕｻﾜ ﾂﾊﾞｻ</t>
  </si>
  <si>
    <t>内城　大輔</t>
  </si>
  <si>
    <t>ﾅｲｼﾞｮｳ ﾀﾞｲｽｹ</t>
  </si>
  <si>
    <t>梅木　直哉</t>
  </si>
  <si>
    <t>ｳﾒｷ ﾅｵﾔ</t>
  </si>
  <si>
    <t>有田　　真</t>
  </si>
  <si>
    <t>ｱﾘﾀ ﾏｺﾄ</t>
  </si>
  <si>
    <t>楠　　真哉</t>
  </si>
  <si>
    <t>ｸｽﾉｷ ｼﾝﾔ</t>
  </si>
  <si>
    <t>白戸　　開</t>
  </si>
  <si>
    <t>ｼﾛﾄ ｶｲ</t>
  </si>
  <si>
    <t>齊藤　凌介</t>
  </si>
  <si>
    <t>ｻｲﾄｳ ﾘｮｳｽｹ</t>
  </si>
  <si>
    <t>熊谷　直矢</t>
  </si>
  <si>
    <t>ｸﾏｶﾞｲ ﾅｵﾔ</t>
  </si>
  <si>
    <t>村上　　傑</t>
  </si>
  <si>
    <t>ﾑﾗｶﾐ ｽｸﾞﾙ</t>
  </si>
  <si>
    <t>松原　悠平</t>
  </si>
  <si>
    <t>ﾏﾂﾊﾞﾗ ﾕｳﾍｲ</t>
  </si>
  <si>
    <t>中嶋　　崇</t>
  </si>
  <si>
    <t>ﾅｶｼﾞﾏ ﾀｶｼ</t>
  </si>
  <si>
    <t>鎌田　祥太</t>
  </si>
  <si>
    <t>ｶﾏﾀ ｼｮｳﾀ</t>
  </si>
  <si>
    <t>高橋　祐太</t>
  </si>
  <si>
    <t>ﾀｶﾊｼ ﾕｳﾀ</t>
  </si>
  <si>
    <t>布施正太郎</t>
  </si>
  <si>
    <t>ﾌｾ ｼｮｳﾀﾛｳ</t>
  </si>
  <si>
    <t>星　　高志</t>
  </si>
  <si>
    <t>ﾎｼ ﾀｶｼ</t>
  </si>
  <si>
    <t>成田　恭平</t>
  </si>
  <si>
    <t>ﾅﾘﾀ ｷｮｳﾍｲ</t>
  </si>
  <si>
    <t>山戸　大輔</t>
  </si>
  <si>
    <t>ﾔﾏﾄ ﾀﾞｲｽｹ</t>
  </si>
  <si>
    <t>進藤　恭孝</t>
  </si>
  <si>
    <t>ｼﾝﾄﾞｳ ﾔｽﾀｶ</t>
  </si>
  <si>
    <t>朝倉龍太郎</t>
  </si>
  <si>
    <t>ｱｻｸﾗ ﾘｭｳﾀﾛｳ</t>
  </si>
  <si>
    <t>後川　大和</t>
  </si>
  <si>
    <t>ｳｼﾛｶﾜ ﾔﾏﾄ</t>
  </si>
  <si>
    <t>冨岡　卓矢</t>
  </si>
  <si>
    <t>ﾄﾐｵｶ ﾀｸﾔ</t>
  </si>
  <si>
    <t>松橋　龍平</t>
  </si>
  <si>
    <t>ﾏﾂﾊｼ ﾘｭｳﾍｲ</t>
  </si>
  <si>
    <t>山田　  幹</t>
  </si>
  <si>
    <t>ﾔﾏﾀﾞ ﾐｷ</t>
  </si>
  <si>
    <t>川島　  峻</t>
  </si>
  <si>
    <t>ｶﾜｼﾏ ｼｭﾝ</t>
  </si>
  <si>
    <t>髙橋　  慶</t>
  </si>
  <si>
    <t>ﾀｶﾊｼ ｹｲ</t>
  </si>
  <si>
    <t>佐藤慎之介</t>
  </si>
  <si>
    <t>ｻﾄｳ ｼﾝﾉｽｹ</t>
  </si>
  <si>
    <t>尾形　和輝</t>
  </si>
  <si>
    <t>ｵｶﾞﾀ ｶｽﾞｷ</t>
  </si>
  <si>
    <t>山脇　隆寛</t>
  </si>
  <si>
    <t>ﾔﾏﾜｷ ﾀｶﾋﾛ</t>
  </si>
  <si>
    <t>三田　航大</t>
  </si>
  <si>
    <t>ﾐﾀ ｺｳﾀﾞｲ</t>
  </si>
  <si>
    <t>鈴木　脩介</t>
  </si>
  <si>
    <t>ｽｽﾞｷ ｼｭｳｽｹ</t>
  </si>
  <si>
    <t>渡邉　嘉伸</t>
  </si>
  <si>
    <t>ﾜﾀﾅﾍﾞ ﾖｼﾉﾌﾞ</t>
  </si>
  <si>
    <t>武部　真幸</t>
  </si>
  <si>
    <t>ﾀｹﾍﾞ ﾏｻﾕｷ</t>
  </si>
  <si>
    <t>高橋　海斗</t>
  </si>
  <si>
    <t>ﾀｶﾊｼ ｶｲﾄ</t>
  </si>
  <si>
    <t>新田　諒介</t>
  </si>
  <si>
    <t>ﾆｯﾀ ﾘｮｳｽｹ</t>
  </si>
  <si>
    <t>布施　勇気</t>
  </si>
  <si>
    <t>ﾌｾ ﾕｳｷ</t>
  </si>
  <si>
    <t>川守田泰十</t>
  </si>
  <si>
    <t>ｶﾜﾓﾘﾀ ﾀｲﾄ</t>
  </si>
  <si>
    <t>岩崎　勝彦</t>
  </si>
  <si>
    <t>田口　龍平</t>
  </si>
  <si>
    <t>ﾀｸﾞﾁ ﾘｭｳﾍｲ</t>
  </si>
  <si>
    <t>田島　拓弥</t>
  </si>
  <si>
    <t>ﾀｼﾞﾏ ﾀｸﾔ</t>
  </si>
  <si>
    <t>田中　広忠</t>
  </si>
  <si>
    <t>ﾀﾅｶ ﾋﾛﾀﾀﾞ</t>
  </si>
  <si>
    <t>箕田　誠也</t>
  </si>
  <si>
    <t>ﾐﾀ ｾｲﾔ</t>
  </si>
  <si>
    <t>粟井　公大</t>
  </si>
  <si>
    <t>ｱﾜｲ ｺｳﾀﾞｲ</t>
  </si>
  <si>
    <t>中村　拓郎</t>
  </si>
  <si>
    <t>ﾅｶﾑﾗ ﾀｸﾛｳ</t>
  </si>
  <si>
    <t>高橋　康太</t>
  </si>
  <si>
    <t>ﾀｶﾊｼ ｺｳﾀ</t>
  </si>
  <si>
    <t>門馬　庸介</t>
  </si>
  <si>
    <t>ﾓﾝﾏ ﾖｳｽｹ</t>
  </si>
  <si>
    <t>藤原　直彦</t>
  </si>
  <si>
    <t>ﾌｼﾞﾜﾗ ﾅｵﾋｺ</t>
  </si>
  <si>
    <t>渡邉　圭祐</t>
  </si>
  <si>
    <t>ﾜﾀﾅﾍﾞ ｹｲｽｹ</t>
  </si>
  <si>
    <t>虻川　　聖</t>
  </si>
  <si>
    <t>ｱﾌﾞｶﾜ ｼｮｳ</t>
  </si>
  <si>
    <t>根本　恭兵</t>
  </si>
  <si>
    <t>ﾈﾓﾄ ｷｮｳﾍｲ</t>
  </si>
  <si>
    <t>武田　大知</t>
  </si>
  <si>
    <t>ﾀｹﾀﾞ ﾀﾞｲﾁ</t>
  </si>
  <si>
    <t>澤村　祐哉</t>
  </si>
  <si>
    <t>ｻﾜﾑﾗ ﾕｳﾔ</t>
  </si>
  <si>
    <t>黒澤　弘樹</t>
  </si>
  <si>
    <t>ｸﾛｻﾜ ﾋﾛｷ</t>
  </si>
  <si>
    <t>山下　直希</t>
  </si>
  <si>
    <t>ﾔﾏｼﾀ ﾅｵｷ</t>
  </si>
  <si>
    <t>小林　　諒</t>
  </si>
  <si>
    <t>ｺﾊﾞﾔｼ ﾏｺﾄ</t>
  </si>
  <si>
    <t>荻野　拓弥</t>
  </si>
  <si>
    <t>ｵｷﾞﾉ ﾀｸﾔ</t>
  </si>
  <si>
    <t>阿部　裕斗</t>
  </si>
  <si>
    <t>ｱﾍﾞ ﾕｳﾄ</t>
  </si>
  <si>
    <t>岡田　邦宏</t>
  </si>
  <si>
    <t>ｵｶﾀﾞ ｸﾆﾋﾛ</t>
  </si>
  <si>
    <t>原村　隆宏</t>
  </si>
  <si>
    <t>中沢　翔馬</t>
  </si>
  <si>
    <t>ﾅｶｻﾞﾜ ｼｮｳﾏ</t>
  </si>
  <si>
    <t>田中　匠瑛</t>
  </si>
  <si>
    <t>ﾀﾅｶ ｼｮｳｴｲ</t>
  </si>
  <si>
    <t>宇野　勇樹</t>
  </si>
  <si>
    <t>ｳﾉ ﾕｳｷ</t>
  </si>
  <si>
    <t>佐藤　采士</t>
  </si>
  <si>
    <t>ｻﾄｳ ｱﾔﾄ</t>
  </si>
  <si>
    <t>長谷川　基</t>
  </si>
  <si>
    <t>ﾊｾｶﾞﾜ ﾓﾄｷ</t>
  </si>
  <si>
    <t>三上　聖矢</t>
  </si>
  <si>
    <t>ﾐｶﾐ ｾｲﾔ</t>
  </si>
  <si>
    <t>木村　安度</t>
  </si>
  <si>
    <t>ｷﾑﾗ ﾔｽﾉﾘ</t>
  </si>
  <si>
    <t>竹中　勇輝</t>
  </si>
  <si>
    <t>ﾀｹﾅｶ ﾕｳｷ</t>
  </si>
  <si>
    <t>佐藤　克頼</t>
  </si>
  <si>
    <t>武田　槙吾</t>
  </si>
  <si>
    <t>阿部　翔太</t>
  </si>
  <si>
    <t>ｱﾍﾞ ｼｮｳﾀ</t>
  </si>
  <si>
    <t>林　　政宏</t>
  </si>
  <si>
    <t>ﾊﾔｼ ﾏｻﾋﾛ</t>
  </si>
  <si>
    <t>伊藤　駿生</t>
  </si>
  <si>
    <t>ｲﾄｳ ﾄｼｵ</t>
  </si>
  <si>
    <t>銭谷　　淳</t>
  </si>
  <si>
    <t>ｾﾞﾆﾔ ｱﾂｼ</t>
  </si>
  <si>
    <t>小野　　快</t>
  </si>
  <si>
    <t>ｵﾉ ｶｲ</t>
  </si>
  <si>
    <t>長岡　　遼</t>
  </si>
  <si>
    <t>ﾅｶﾞｵｶ ﾘｮｳ</t>
  </si>
  <si>
    <t>菅野　　秀</t>
  </si>
  <si>
    <t>ｶﾝﾉ ｼｭｳ</t>
  </si>
  <si>
    <t>佐藤　啓信</t>
  </si>
  <si>
    <t>ｻﾄｳ ﾖｼﾉﾌﾞ</t>
  </si>
  <si>
    <t>石川　　尚</t>
  </si>
  <si>
    <t>ｲｼｶﾜ ﾀｶｼ</t>
  </si>
  <si>
    <t>原田　裕介</t>
  </si>
  <si>
    <t>ﾊﾗﾀﾞ ﾕｳｽｹ</t>
  </si>
  <si>
    <t>長沢　　勇</t>
  </si>
  <si>
    <t>ﾅｶﾞｻﾜ ﾕｳ</t>
  </si>
  <si>
    <t>谷口謙太郎</t>
  </si>
  <si>
    <t>ﾀﾆｸﾞﾁ ｹﾝﾀﾛｳ</t>
  </si>
  <si>
    <t>渡邊　柾徳</t>
  </si>
  <si>
    <t>ﾜﾀﾅﾍﾞ ﾏｻﾉﾘ</t>
  </si>
  <si>
    <t>若尾　桂汰</t>
  </si>
  <si>
    <t>ﾜｶｵ ｹｲﾀ</t>
  </si>
  <si>
    <t>天野　　祥</t>
  </si>
  <si>
    <t>ｱﾏﾉ ｼｮｳ</t>
  </si>
  <si>
    <t>石井　由嗣</t>
  </si>
  <si>
    <t>ｲｼｲ ﾖｼﾂｸﾞ</t>
  </si>
  <si>
    <t>小野寺孝亮</t>
  </si>
  <si>
    <t>ｵﾉﾃﾞﾗ ﾀｶｱｷ</t>
  </si>
  <si>
    <t>佐々木　基</t>
  </si>
  <si>
    <t>ｻｻｷ ﾓﾄｼ</t>
  </si>
  <si>
    <t>青木　悠介</t>
  </si>
  <si>
    <t>ｱｵｷ ﾕｳｽｹ</t>
  </si>
  <si>
    <t>長田　拓也</t>
  </si>
  <si>
    <t>ｵｻﾀﾞ ﾀｸﾔ</t>
  </si>
  <si>
    <t>小野　拓也</t>
  </si>
  <si>
    <t>ｵﾉ ﾀｸﾔ</t>
  </si>
  <si>
    <t>小野寺　敬</t>
  </si>
  <si>
    <t>ｵﾉﾃﾞﾗ ｹｲ</t>
  </si>
  <si>
    <t>金子　　響</t>
  </si>
  <si>
    <t>ｶﾈｺ ﾋﾋﾞｷ</t>
  </si>
  <si>
    <t>佐々木創太</t>
  </si>
  <si>
    <t>ｻｻｷ ｿｳﾀ</t>
  </si>
  <si>
    <t>多田　　航</t>
  </si>
  <si>
    <t>ﾀﾀﾞ ﾜﾀﾙ</t>
  </si>
  <si>
    <t>谷口　義樹</t>
  </si>
  <si>
    <t>ﾀﾆｸﾞﾁ ﾖｼｷ</t>
  </si>
  <si>
    <t>松原　彩人</t>
  </si>
  <si>
    <t>ﾏﾂﾊﾞﾗ ｱﾔﾄ</t>
  </si>
  <si>
    <t>松村　佳央</t>
  </si>
  <si>
    <t>ﾏﾂﾑﾗ ﾖｼｵ</t>
  </si>
  <si>
    <t>湊　　孔明</t>
  </si>
  <si>
    <t>ﾐﾅﾄ ﾖｼﾊﾙ</t>
  </si>
  <si>
    <t>秋野　忠彦</t>
  </si>
  <si>
    <t>ｱｷﾉ ﾀﾀﾞﾋｺ</t>
  </si>
  <si>
    <t>荒木　和也</t>
  </si>
  <si>
    <t>ｱﾗｷ ｶﾂﾔ</t>
  </si>
  <si>
    <t>石戸谷　優</t>
  </si>
  <si>
    <t>ｲｼﾄﾔ ﾕｳ</t>
  </si>
  <si>
    <t>伊藤　秋弘</t>
  </si>
  <si>
    <t>ｲﾄｳ ｱｷﾋﾛ</t>
  </si>
  <si>
    <t>遠藤　　豊</t>
  </si>
  <si>
    <t>ｴﾝﾄﾞｳ ﾕﾀｶ</t>
  </si>
  <si>
    <t>佐々木博人</t>
  </si>
  <si>
    <t>ｻｻｷ ﾋﾛﾄ</t>
  </si>
  <si>
    <t>千葉　義則</t>
  </si>
  <si>
    <t>ﾁﾊﾞ ﾖｼﾉﾘ</t>
  </si>
  <si>
    <t>船越健太郎</t>
  </si>
  <si>
    <t>ﾌﾅｺｼ ｹﾝﾀﾛｳ</t>
  </si>
  <si>
    <t>梅津　　亮</t>
  </si>
  <si>
    <t>ｳﾒﾂ ﾘｮｳ</t>
  </si>
  <si>
    <t>嘉那井博毅</t>
  </si>
  <si>
    <t>ｶﾅｲ ﾋﾛｷ</t>
  </si>
  <si>
    <t>寺田　貴範</t>
  </si>
  <si>
    <t>ﾃﾗﾀﾞ ﾀｶﾉﾘ</t>
  </si>
  <si>
    <t>鐙谷　　亮</t>
  </si>
  <si>
    <t>伊藤　翔太</t>
  </si>
  <si>
    <t>稲村　大樹</t>
  </si>
  <si>
    <t>菅　　秀輝</t>
  </si>
  <si>
    <t>木村　直生</t>
  </si>
  <si>
    <t>小林　大地</t>
  </si>
  <si>
    <t>志賀　正和</t>
  </si>
  <si>
    <t>斎藤　恭一</t>
  </si>
  <si>
    <t>齋藤　大暉</t>
  </si>
  <si>
    <t>高橋　佳介</t>
  </si>
  <si>
    <t>高橋　智之</t>
  </si>
  <si>
    <t>福山　平也</t>
  </si>
  <si>
    <t>藤橋　和哉</t>
  </si>
  <si>
    <t>藤原　孝行</t>
  </si>
  <si>
    <t>星　　幸太</t>
  </si>
  <si>
    <t>星川　陽介</t>
  </si>
  <si>
    <t>安田　勇貴</t>
  </si>
  <si>
    <t>結城　健太</t>
  </si>
  <si>
    <t>阿部　大地</t>
  </si>
  <si>
    <t>ｱﾍﾞ ﾀﾞｲﾁ</t>
  </si>
  <si>
    <t>大金　正太</t>
  </si>
  <si>
    <t>ｵｵｶﾞﾈ ｼｮｳﾀ</t>
  </si>
  <si>
    <t>大高　　翼</t>
  </si>
  <si>
    <t>ｵｵﾀｶ ﾂﾊﾞｻ</t>
  </si>
  <si>
    <t>大滝　　佑</t>
  </si>
  <si>
    <t>ｵｵﾀｷ ﾕｳ</t>
  </si>
  <si>
    <t>梶原　一貴</t>
  </si>
  <si>
    <t>ｶｼﾞﾜﾗ ｶｽﾞｷ</t>
  </si>
  <si>
    <t>日下　康平</t>
  </si>
  <si>
    <t>ｸｻｶ ｺｳﾍｲ</t>
  </si>
  <si>
    <t>好田　弘希</t>
  </si>
  <si>
    <t>ｺｳﾀﾞ ﾋﾛｷ</t>
  </si>
  <si>
    <t>小松　将広</t>
  </si>
  <si>
    <t>ｺﾏﾂ ﾏｻﾋﾛ</t>
  </si>
  <si>
    <t>佐藤　淳平</t>
  </si>
  <si>
    <t>ｻﾄｳ ｼﾞｭﾝﾍﾟｲ</t>
  </si>
  <si>
    <t>佐藤　　涼</t>
  </si>
  <si>
    <t>ｻﾄｳ ﾘｮｳ</t>
  </si>
  <si>
    <t>清水　和哉</t>
  </si>
  <si>
    <t>ｼﾐｽﾞ ｶｽﾞﾔ</t>
  </si>
  <si>
    <t>菅原　諒平</t>
  </si>
  <si>
    <t>ｽｶﾞﾜﾗ ﾘｮｳﾍｲ</t>
  </si>
  <si>
    <t>髙橋　翔汰</t>
  </si>
  <si>
    <t>ﾀｶﾊｼ ｼｮｳﾀ</t>
  </si>
  <si>
    <t>武山　真治</t>
  </si>
  <si>
    <t>ﾀｹﾔﾏ ｼﾝｼﾞ</t>
  </si>
  <si>
    <t>橋本　真弥</t>
  </si>
  <si>
    <t>ﾊｼﾓﾄ ｼﾝﾔ</t>
  </si>
  <si>
    <t>服部　勇治</t>
  </si>
  <si>
    <t>ﾊｯﾄﾘ ﾕｳｼﾞ</t>
  </si>
  <si>
    <t>原　　啓二</t>
  </si>
  <si>
    <t>ﾊﾗ ｹｲｼﾞ</t>
  </si>
  <si>
    <t>平山　大介</t>
  </si>
  <si>
    <t>ﾋﾗﾔﾏ ﾀﾞｲｽｹ</t>
  </si>
  <si>
    <t>二村　龍弥</t>
  </si>
  <si>
    <t>ﾌﾀﾑﾗ ﾀﾂﾔ</t>
  </si>
  <si>
    <t>水島　啓雅</t>
  </si>
  <si>
    <t>ﾐｽﾞｼﾏ ﾋﾛﾏｻ</t>
  </si>
  <si>
    <t>山本　隼人</t>
  </si>
  <si>
    <t>ﾔﾏﾓﾄ ﾊﾔﾄ</t>
  </si>
  <si>
    <t>山家宗一朗</t>
  </si>
  <si>
    <t>ﾔﾝﾍﾞ ｿｳｲﾁﾛｳ</t>
  </si>
  <si>
    <t>佐々木尚郁</t>
  </si>
  <si>
    <t>小原　雅貴</t>
  </si>
  <si>
    <t>ｵﾊﾞﾗ ﾏｻﾀｶ</t>
  </si>
  <si>
    <t>荒木　麻緒</t>
  </si>
  <si>
    <t>ｱﾗｷ ﾏｵ</t>
  </si>
  <si>
    <t>大日向巧伍</t>
  </si>
  <si>
    <t>ｵｵﾋﾅﾀ ｺｳｺﾞ</t>
  </si>
  <si>
    <t>小笠原和憲</t>
  </si>
  <si>
    <t>ｵｶﾞｻﾜﾗ ｶｽﾞﾉﾘ</t>
  </si>
  <si>
    <t>奥山　和明</t>
  </si>
  <si>
    <t>ｵｸﾔﾏ ｶｽﾞｱｷ</t>
  </si>
  <si>
    <t>奥山　真司</t>
  </si>
  <si>
    <t>ｵｸﾔﾏ ｼﾝｼﾞ</t>
  </si>
  <si>
    <t>小野　弘喜</t>
  </si>
  <si>
    <t>ｵﾉ ﾋﾛｷ</t>
  </si>
  <si>
    <t>鎌田　直樹</t>
  </si>
  <si>
    <t>ｶﾏﾀﾞ ﾅｵｷ</t>
  </si>
  <si>
    <t>川田　泰紀</t>
  </si>
  <si>
    <t>ｶﾜﾀ ﾀｲｷ</t>
  </si>
  <si>
    <t>草野　道弘</t>
  </si>
  <si>
    <t>ｸｻﾉ ﾐﾁﾋﾛ</t>
  </si>
  <si>
    <t>後藤　貴博</t>
  </si>
  <si>
    <t>ｺﾞﾄｳ ﾀｶﾋﾛ</t>
  </si>
  <si>
    <t>小林　弘樹</t>
  </si>
  <si>
    <t>ｺﾊﾞﾔｼ ﾋﾛｷ</t>
  </si>
  <si>
    <t>今野　勝貴</t>
  </si>
  <si>
    <t>ｺﾝﾉ ｶﾂﾞｷ</t>
  </si>
  <si>
    <t>齋藤　大生</t>
  </si>
  <si>
    <t>佐藤　広樹</t>
  </si>
  <si>
    <t>ｻﾄｳ ﾋﾛｷ</t>
  </si>
  <si>
    <t>柴田　恭平</t>
  </si>
  <si>
    <t>ｼﾊﾞﾀ ｷｮｳﾍｲ</t>
  </si>
  <si>
    <t>庄司　朋晃</t>
  </si>
  <si>
    <t>ｼｮｳｼﾞ ﾄﾓｱｷ</t>
  </si>
  <si>
    <t>高橋　遼祐</t>
  </si>
  <si>
    <t>ﾀｶﾊｼ ﾘｮｳｽｹ</t>
  </si>
  <si>
    <t>田中　紀圭</t>
  </si>
  <si>
    <t>ﾀﾅｶ ﾉﾘﾖｼ</t>
  </si>
  <si>
    <t>椿　　祐耶</t>
  </si>
  <si>
    <t>ﾂﾊﾞｷ ﾕｳﾔ</t>
  </si>
  <si>
    <t>東海林俊希</t>
  </si>
  <si>
    <t>ﾄｳｶｲﾘﾝ ﾄｼｷ</t>
  </si>
  <si>
    <t>西澤　賢治</t>
  </si>
  <si>
    <t>ﾆｼｻﾞﾜ ｹﾝｼﾞ</t>
  </si>
  <si>
    <t>畠山　昌大</t>
  </si>
  <si>
    <t>ﾊﾀｹﾔﾏ ﾏｻﾋﾛ</t>
  </si>
  <si>
    <t>早坂　優麻</t>
  </si>
  <si>
    <t>ﾊﾔｻｶ ﾕｳﾏ</t>
  </si>
  <si>
    <t>林崎　拓也</t>
  </si>
  <si>
    <t>ﾊﾔｼｻﾞｷ ﾀｸﾔ</t>
  </si>
  <si>
    <t>福士　聖義</t>
  </si>
  <si>
    <t>ﾌｸｼ ｾｲｷﾞ</t>
  </si>
  <si>
    <t>古荘　智彬</t>
  </si>
  <si>
    <t>ﾌﾙｼｮｳ ﾄﾓｱｷ</t>
  </si>
  <si>
    <t>逸見　健志</t>
  </si>
  <si>
    <t>ﾍﾝﾐ ﾀｹｼ</t>
  </si>
  <si>
    <t>本多　智成</t>
  </si>
  <si>
    <t>ﾎﾝﾀﾞ ﾄﾓﾅﾘ</t>
  </si>
  <si>
    <t>鞠子　雄樹</t>
  </si>
  <si>
    <t>ﾏﾘｺ ﾕｳｷ</t>
  </si>
  <si>
    <t>山崎　健太</t>
  </si>
  <si>
    <t>ﾔﾏｻﾞｷ ｹﾝﾀ</t>
  </si>
  <si>
    <t>吉田　智貴</t>
  </si>
  <si>
    <t>ﾖｼﾀﾞ ﾄﾓｷ</t>
  </si>
  <si>
    <t>吉田　　成</t>
  </si>
  <si>
    <t>ﾖｼﾀﾞ ﾅﾘ</t>
  </si>
  <si>
    <t>佐藤　健太</t>
  </si>
  <si>
    <t>ｻﾄｳ ｹﾝﾀ</t>
  </si>
  <si>
    <t>右谷　直人</t>
  </si>
  <si>
    <t>ﾐｷﾞﾔ ﾅｵﾄ</t>
  </si>
  <si>
    <t>斉藤　大輔</t>
  </si>
  <si>
    <t>内田　梓文</t>
  </si>
  <si>
    <t>遠藤　正人</t>
  </si>
  <si>
    <t>工藤　隼人</t>
  </si>
  <si>
    <t>佐藤　大地</t>
  </si>
  <si>
    <t>下河原哲太</t>
  </si>
  <si>
    <t>ｼﾓｶﾜﾗ ﾃｯﾀ</t>
  </si>
  <si>
    <t>吉田　琢哉</t>
  </si>
  <si>
    <t>川原　和也</t>
  </si>
  <si>
    <t>ｶﾜﾊﾗ ｶｽﾞﾔ</t>
  </si>
  <si>
    <t>吉松　哲也</t>
  </si>
  <si>
    <t>ﾖｼﾏﾂ ﾃﾂﾔ</t>
  </si>
  <si>
    <t>船水　優哉</t>
  </si>
  <si>
    <t>ﾌﾅﾐｽﾞ ﾕｳﾔ</t>
  </si>
  <si>
    <t>鈴木　啓介</t>
  </si>
  <si>
    <t>ｽｽﾞｷ ｹｲｽｹ</t>
  </si>
  <si>
    <t>高橋　　翔</t>
  </si>
  <si>
    <t>ﾀｶﾊｼ ｼｮｳ</t>
  </si>
  <si>
    <t>山家　直之</t>
  </si>
  <si>
    <t>ﾔﾝﾍﾞ ﾅｵﾕｷ</t>
  </si>
  <si>
    <t>渡邊慎太郎</t>
  </si>
  <si>
    <t>ﾜﾀﾅﾍﾞ ｼﾝﾀﾛｳ</t>
  </si>
  <si>
    <t>飯田　拓磨</t>
  </si>
  <si>
    <t>ｲｲﾀﾞ ﾀｸﾏ</t>
  </si>
  <si>
    <t>菅田　洸樹</t>
  </si>
  <si>
    <t>ｽｶﾞﾀ ｺｳｷ</t>
  </si>
  <si>
    <t>杉村　昂洋</t>
  </si>
  <si>
    <t>ｽｷﾞﾑﾗ ﾀｶﾋﾛ</t>
  </si>
  <si>
    <t>小野寺裕太郎</t>
  </si>
  <si>
    <t>ｵﾉﾃﾞﾗ ﾕｳﾀﾛｳ</t>
  </si>
  <si>
    <t>藤崎　貴義</t>
  </si>
  <si>
    <t>ﾌｼﾞｻｷ ﾀｶﾖｼ</t>
  </si>
  <si>
    <t>高橋　英輝</t>
  </si>
  <si>
    <t>ﾀｶﾊｼ ｴｲｷ</t>
  </si>
  <si>
    <t>三浦　直人</t>
  </si>
  <si>
    <t>ﾐｳﾗ ﾅｵﾄ</t>
  </si>
  <si>
    <t>林　　克博</t>
  </si>
  <si>
    <t>ﾊﾔｼ ｶﾂﾋﾛ</t>
  </si>
  <si>
    <t>安齋　嘉章</t>
  </si>
  <si>
    <t>ｱﾝｻﾞｲ ﾖｼｱｷ</t>
  </si>
  <si>
    <t>渡邊　大輔</t>
  </si>
  <si>
    <t>冨岡　真吾</t>
  </si>
  <si>
    <t>ﾄﾐｵｶ ｼﾝｺﾞ</t>
  </si>
  <si>
    <t>大谷　宗平</t>
  </si>
  <si>
    <t>ｵｵﾀﾆ ｼｭｳﾍｲ</t>
  </si>
  <si>
    <t>小松龍之介</t>
  </si>
  <si>
    <t>ｺﾏﾂ ﾘｭｳﾉｽｹ</t>
  </si>
  <si>
    <t>高橋　一成</t>
  </si>
  <si>
    <t>ﾀｶﾊｼ ｶｽﾞﾅﾘ</t>
  </si>
  <si>
    <t>藤原　　洋</t>
  </si>
  <si>
    <t>ﾌｼﾞﾜﾗ ﾖｳ</t>
  </si>
  <si>
    <t>吉田　太樹</t>
  </si>
  <si>
    <t>ﾖｼﾀﾞ ﾀｲｷ</t>
  </si>
  <si>
    <t>八島　　諒</t>
  </si>
  <si>
    <t>ﾔｼﾏ ﾘｮｳ</t>
  </si>
  <si>
    <t>武藤　雄紀</t>
  </si>
  <si>
    <t>鈴木　辰朗</t>
  </si>
  <si>
    <t>岩崎　剛史</t>
  </si>
  <si>
    <t>大和田　潤</t>
  </si>
  <si>
    <t>目黒　　了</t>
  </si>
  <si>
    <t>ﾒｸﾞﾛ ｻﾄﾙ</t>
  </si>
  <si>
    <t>藤田　大貴</t>
  </si>
  <si>
    <t>ﾌｼﾞﾀ ﾀﾞｲｷ</t>
  </si>
  <si>
    <t>渡邉　和也</t>
  </si>
  <si>
    <t>香月　諒来</t>
  </si>
  <si>
    <t>鎌田　光貴</t>
  </si>
  <si>
    <t>染谷　敏治</t>
  </si>
  <si>
    <t>高橋　拓也</t>
  </si>
  <si>
    <t>池田　　圭</t>
  </si>
  <si>
    <t>猪狩　雄也</t>
  </si>
  <si>
    <t>ｲｶﾞﾘ ﾕｳﾔ</t>
  </si>
  <si>
    <t>佐藤　　司</t>
  </si>
  <si>
    <t>ｻﾄｳ ﾂｶｻ</t>
  </si>
  <si>
    <t>佐藤　文哉</t>
  </si>
  <si>
    <t>ｻﾄｳ ﾌﾐﾔ</t>
  </si>
  <si>
    <t>佐藤　優悟</t>
  </si>
  <si>
    <t>ｻﾄｳ ﾕｳｺﾞ</t>
  </si>
  <si>
    <t>伝法谷　拓</t>
  </si>
  <si>
    <t>ﾃﾞﾝﾎﾟｳﾔ ﾀｸ</t>
  </si>
  <si>
    <t>西塚　章聡</t>
  </si>
  <si>
    <t>ﾆｼﾂﾞｶ ｱｷﾄｼ</t>
  </si>
  <si>
    <t>安田　　巧</t>
  </si>
  <si>
    <t>ﾔｽﾀﾞ ﾀｸﾐ</t>
  </si>
  <si>
    <t>海谷　翔平</t>
  </si>
  <si>
    <t>ｶｲﾔ ｼｮｳﾍｲ</t>
  </si>
  <si>
    <t>今野雄二郎</t>
  </si>
  <si>
    <t>ｺﾝﾉ ﾕｳｼﾞﾛｳ</t>
  </si>
  <si>
    <t>大原　祥孝</t>
  </si>
  <si>
    <t>ｵｵﾊﾗ ﾖｼﾀｶ</t>
  </si>
  <si>
    <t>伊藤　大地</t>
  </si>
  <si>
    <t>ｲﾄｳ ﾀﾞｲﾁ</t>
  </si>
  <si>
    <t>小野寺洋雄</t>
  </si>
  <si>
    <t>ｵﾉﾃﾞﾗ ﾋﾛｵ</t>
  </si>
  <si>
    <t>門脇  幸汰</t>
  </si>
  <si>
    <t>ｶﾄﾞﾜｷ ｺｳﾀ</t>
  </si>
  <si>
    <t>太田  浩志</t>
  </si>
  <si>
    <t>ｵｵﾀ ﾋﾛｼ</t>
  </si>
  <si>
    <t>赤津　邦紀</t>
  </si>
  <si>
    <t>ｱｶﾂ ｸﾆﾉﾘ</t>
  </si>
  <si>
    <t>佐藤　拓哉</t>
  </si>
  <si>
    <t>ｻﾄｳ ﾀｸﾔ</t>
  </si>
  <si>
    <t>越村　亮太</t>
  </si>
  <si>
    <t>ｺｼﾑﾗ ﾘｮｳﾀ</t>
  </si>
  <si>
    <t>上濱　雄大</t>
  </si>
  <si>
    <t>ｶﾐﾊﾏ ﾕｳﾀﾞｲ</t>
  </si>
  <si>
    <t>今井駿一郎</t>
  </si>
  <si>
    <t>ｲﾏｲ ｼｭﾝｲﾁﾛｳ</t>
  </si>
  <si>
    <t>里見　昌則</t>
  </si>
  <si>
    <t>ｻﾄﾐ ﾏｻﾉﾘ</t>
  </si>
  <si>
    <t>藤田　凌介</t>
  </si>
  <si>
    <t>ﾌｼﾞﾀ ﾘｮｳｽｹ</t>
  </si>
  <si>
    <t>太田　孝紀</t>
  </si>
  <si>
    <t>ｵｵﾀ ﾀｶﾄｼ</t>
  </si>
  <si>
    <t>和気　恭平</t>
  </si>
  <si>
    <t>ﾜｷ ｷｮｳﾍｲ</t>
  </si>
  <si>
    <t>川口　亮平</t>
  </si>
  <si>
    <t>柴田　智弘</t>
  </si>
  <si>
    <t>岩崎　辰哉</t>
  </si>
  <si>
    <t>瀧澤　翔太</t>
  </si>
  <si>
    <t>早坂　達也</t>
  </si>
  <si>
    <t>工藤　佑馬</t>
  </si>
  <si>
    <t>杉本　和志</t>
  </si>
  <si>
    <t>鈴木　一輝</t>
  </si>
  <si>
    <t>高林　佑輔</t>
  </si>
  <si>
    <t>大野　良輔</t>
  </si>
  <si>
    <t>尾形　翔平</t>
  </si>
  <si>
    <t>石代　剛之</t>
  </si>
  <si>
    <t>渋谷　知暉</t>
  </si>
  <si>
    <t>高橋　理寛</t>
  </si>
  <si>
    <t>田附　遼太</t>
  </si>
  <si>
    <t>辻川　優祐</t>
  </si>
  <si>
    <t>畠山　真慈</t>
  </si>
  <si>
    <t>藤井　　翼</t>
  </si>
  <si>
    <t>松浦　大貴</t>
  </si>
  <si>
    <t>安井　　令</t>
  </si>
  <si>
    <t>八柳　　暁</t>
  </si>
  <si>
    <t>柳澤　邦彦</t>
  </si>
  <si>
    <t>菅野　　均</t>
  </si>
  <si>
    <t>近藤　一樹</t>
  </si>
  <si>
    <t>髙田　健伍</t>
  </si>
  <si>
    <t>森部　峻介</t>
  </si>
  <si>
    <t>荒木　　学</t>
  </si>
  <si>
    <t>ｱﾗｷ ﾏﾅﾌﾞ</t>
  </si>
  <si>
    <t>伊藤　亮輔</t>
  </si>
  <si>
    <t>ｲﾄｳ ﾘｮｳｽｹ</t>
  </si>
  <si>
    <t>南　　　敦</t>
  </si>
  <si>
    <t>ﾐﾅﾐ ｱﾂｼ</t>
  </si>
  <si>
    <t>長谷川遼平</t>
  </si>
  <si>
    <t>ﾊｾｶﾞﾜ ﾘｮｳﾍｲ</t>
  </si>
  <si>
    <t>木村慎太郎</t>
  </si>
  <si>
    <t>ｷﾑﾗ ｼﾝﾀﾛｳ</t>
  </si>
  <si>
    <t>杉山祥太郎</t>
  </si>
  <si>
    <t>ｽｷﾞﾔﾏ ｼｮｳﾀﾛｳ</t>
  </si>
  <si>
    <t>高橋　　航</t>
  </si>
  <si>
    <t>ﾀｶﾊｼ ﾜﾀﾙ</t>
  </si>
  <si>
    <t>山崎　大志</t>
  </si>
  <si>
    <t>ﾔﾏｻｷ ﾀﾞｲｼ</t>
  </si>
  <si>
    <t>醍醐　賢輔</t>
  </si>
  <si>
    <t>ﾀﾞｲｺﾞ ｹﾝｽｹ</t>
  </si>
  <si>
    <t>増村　　巧</t>
  </si>
  <si>
    <t>ﾏｽﾑﾗ ﾀｸﾐ</t>
  </si>
  <si>
    <t>村西　敏郎</t>
  </si>
  <si>
    <t>ﾑﾗﾆｼ ﾄｼﾛｳ</t>
  </si>
  <si>
    <t>齊藤　寛峻</t>
  </si>
  <si>
    <t>ｻｲﾄｳ ﾋﾛﾄｼ</t>
  </si>
  <si>
    <t>瀧澤　大地</t>
  </si>
  <si>
    <t>ﾀｷｻﾞﾜ ﾀﾞｲﾁ</t>
  </si>
  <si>
    <t>田辺　　明</t>
  </si>
  <si>
    <t>ﾀﾅﾍﾞ ｱｷﾗ</t>
  </si>
  <si>
    <t>山本　悠平</t>
  </si>
  <si>
    <t>ﾔﾏﾓﾄ ﾕｳﾍｲ</t>
  </si>
  <si>
    <t>向出　周太</t>
  </si>
  <si>
    <t>ﾑｶｲﾃﾞ ｼｭｳﾀ</t>
  </si>
  <si>
    <t>植木　達矢</t>
  </si>
  <si>
    <t>ｳｴｷ ﾀﾂﾔ</t>
  </si>
  <si>
    <t>荒川　和哉</t>
  </si>
  <si>
    <t>ｱﾗｶﾜ ｶｽﾞﾔ</t>
  </si>
  <si>
    <t>佐藤　裕貴</t>
  </si>
  <si>
    <t>山根　由経</t>
  </si>
  <si>
    <t>ﾔﾏﾈ ﾕｳｷ</t>
  </si>
  <si>
    <t>保坂　佑斗</t>
  </si>
  <si>
    <t>ﾎｻｶ ﾕｳﾄ</t>
  </si>
  <si>
    <t>宝田　拓馬</t>
  </si>
  <si>
    <t>ﾎｳﾀﾞ ﾀｸﾏ</t>
  </si>
  <si>
    <t>岡崎　和貴</t>
  </si>
  <si>
    <t>ｵｶｻﾞｷ ｶｽﾞｷ</t>
  </si>
  <si>
    <t>角川　拓也</t>
  </si>
  <si>
    <t>ﾂﾉｶﾞﾜ ﾀｸﾔ</t>
  </si>
  <si>
    <t>金子　修平</t>
  </si>
  <si>
    <t>ｶﾈｺ ｼｭｳﾍｲ</t>
  </si>
  <si>
    <t>藤澤　萌人</t>
  </si>
  <si>
    <t>ﾌｼﾞｻﾜ ﾓｴﾄ</t>
  </si>
  <si>
    <t>三上　和樹</t>
  </si>
  <si>
    <t>ﾐｶﾐ ｶｽﾞｷ</t>
  </si>
  <si>
    <t>佐藤　基明</t>
  </si>
  <si>
    <t>ｻﾄｳ ﾓﾄｱｷ</t>
  </si>
  <si>
    <t>田中　悠貴</t>
  </si>
  <si>
    <t>ﾀﾅｶ ﾕｳｷ</t>
  </si>
  <si>
    <t>南　　共哉</t>
  </si>
  <si>
    <t>ﾐﾅﾐ ﾄﾓﾔ</t>
  </si>
  <si>
    <t>奥　　裕之</t>
  </si>
  <si>
    <t>ｵｸ ﾋﾛﾕｷ</t>
  </si>
  <si>
    <t>深渡慎一郎</t>
  </si>
  <si>
    <t>ﾌｶﾜﾀﾘ ｼﾝｲﾁﾛｳ</t>
  </si>
  <si>
    <t>村田晃太郎</t>
  </si>
  <si>
    <t>ﾑﾗﾀ ｺｳﾀﾛｳ</t>
  </si>
  <si>
    <t>千葉　優人</t>
  </si>
  <si>
    <t>ﾁﾊﾞ ﾕｳﾄ</t>
  </si>
  <si>
    <t>森田　貴大</t>
  </si>
  <si>
    <t>ﾓﾘﾀ ﾀｶﾋﾛ</t>
  </si>
  <si>
    <t>山田健太郎</t>
  </si>
  <si>
    <t>ﾔﾏﾀﾞ ｹﾝﾀﾛｳ</t>
  </si>
  <si>
    <t>西田　　舜</t>
  </si>
  <si>
    <t>ﾆｼﾀﾞ ｼｭﾝ</t>
  </si>
  <si>
    <t>伊藤　泰彬</t>
  </si>
  <si>
    <t>ｲﾄｳ ﾔｽｱｷ</t>
  </si>
  <si>
    <t>大友　康平</t>
  </si>
  <si>
    <t>ｵｵﾄﾓ ｺｳﾍｲ</t>
  </si>
  <si>
    <t>新田　翔太</t>
  </si>
  <si>
    <t>ｱﾗﾀ ｼｮｳﾀ</t>
  </si>
  <si>
    <t>岡部　大輝</t>
  </si>
  <si>
    <t>ｵｶﾍﾞ ﾀﾞｲｷ</t>
  </si>
  <si>
    <t>本間　大輔</t>
  </si>
  <si>
    <t>ﾎﾝﾏ ﾀﾞｲｽｹ</t>
  </si>
  <si>
    <t>稲毛　義樹</t>
  </si>
  <si>
    <t>ｲﾅｹﾞ ﾖｼｷ</t>
  </si>
  <si>
    <t>石川　　遼</t>
  </si>
  <si>
    <t>ｲｼｶﾜ ﾘｮｳ</t>
  </si>
  <si>
    <t>酒井　利晃</t>
  </si>
  <si>
    <t>ｻｶｲ ﾄｼｱｷ</t>
  </si>
  <si>
    <t>吉羽　正太</t>
  </si>
  <si>
    <t>ﾖｼﾊﾞ ｼｮｳﾀ</t>
  </si>
  <si>
    <t>杉浦　弘樹</t>
  </si>
  <si>
    <t>ｽｷﾞｳﾗ ﾋﾛｷ</t>
  </si>
  <si>
    <t>大村　祐大</t>
  </si>
  <si>
    <t>ｵｵﾑﾗ ﾕｳﾀﾞｲ</t>
  </si>
  <si>
    <t>阿部　　亨</t>
  </si>
  <si>
    <t>ｱﾍﾞ ｷｮｳ</t>
  </si>
  <si>
    <t>畑岡　　進</t>
  </si>
  <si>
    <t>ﾊﾀｵｶ ｽｽﾑ</t>
  </si>
  <si>
    <t>中道　和輝</t>
  </si>
  <si>
    <t>ﾅｶﾐﾁ ｶｽﾞｷ</t>
  </si>
  <si>
    <t>高井　優樹</t>
  </si>
  <si>
    <t>ﾀｶｲ ﾕｳｷ</t>
  </si>
  <si>
    <t>西井　大樹</t>
  </si>
  <si>
    <t>ﾆｼｲ ﾀﾞｲｷ</t>
  </si>
  <si>
    <t>前田　紘希</t>
  </si>
  <si>
    <t>ﾏｴﾀﾞ ﾋﾛｷ</t>
  </si>
  <si>
    <t>中井　信吾</t>
  </si>
  <si>
    <t>上石　和樹</t>
  </si>
  <si>
    <t>石川　太郎</t>
  </si>
  <si>
    <t>松木　　惇</t>
  </si>
  <si>
    <t>菅藤　直輝</t>
  </si>
  <si>
    <t>ｶﾝﾄｳ ﾅｵｷ</t>
  </si>
  <si>
    <t>佐藤　秀平</t>
  </si>
  <si>
    <t>仲野　健太</t>
  </si>
  <si>
    <t>長谷川　裕</t>
  </si>
  <si>
    <t>草場　勇作</t>
  </si>
  <si>
    <t>ｸｻﾊﾞ ﾕｳｻｸ</t>
  </si>
  <si>
    <t>駒井　富岳</t>
  </si>
  <si>
    <t>ｺﾏｲ ｱﾂﾀｶ</t>
  </si>
  <si>
    <t>永谷　　圭</t>
  </si>
  <si>
    <t>ﾅｶﾞﾀﾆ ｹｲ</t>
  </si>
  <si>
    <t>八木　修太</t>
  </si>
  <si>
    <t>ﾔｷﾞ ｼｭｳﾀ</t>
  </si>
  <si>
    <t>佐藤　直之</t>
  </si>
  <si>
    <t>ｻﾄｳ ﾅｵﾕｷ</t>
  </si>
  <si>
    <t>狭間　貴博</t>
  </si>
  <si>
    <t>ﾊｻﾞﾏ ﾀｶﾋﾛ</t>
  </si>
  <si>
    <t>大石　高輝</t>
  </si>
  <si>
    <t>ｵｵｲｼ ｺｳｷ</t>
  </si>
  <si>
    <t>三浦　恭輔</t>
  </si>
  <si>
    <t>ﾐｳﾗ ｷｮｳｽｹ</t>
  </si>
  <si>
    <t>米山　史晴</t>
  </si>
  <si>
    <t>ﾖﾈﾔﾏ ﾌﾐﾊﾙ</t>
  </si>
  <si>
    <t>田中　保平</t>
  </si>
  <si>
    <t>ﾀﾅｶ ﾔｽﾀｶ</t>
  </si>
  <si>
    <t>石村　圭位</t>
  </si>
  <si>
    <t>ｲｼﾑﾗ ｹｲ</t>
  </si>
  <si>
    <t>横瀬　允史</t>
  </si>
  <si>
    <t>ﾖｺｾ ﾏｻｼ</t>
  </si>
  <si>
    <t>高橋　和樹</t>
  </si>
  <si>
    <t>ﾀｶﾊｼ ｶｽﾞｷ</t>
  </si>
  <si>
    <t>武田　貴大</t>
  </si>
  <si>
    <t>ﾀｹﾀﾞ ﾀｶﾋﾛ</t>
  </si>
  <si>
    <t>勝田　祥司</t>
  </si>
  <si>
    <t>ｶﾂﾀﾞ ｼｮｳｼﾞ</t>
  </si>
  <si>
    <t>小田島  寛</t>
  </si>
  <si>
    <t>ｺﾀﾞｼﾏ ﾋﾛｼ</t>
  </si>
  <si>
    <t>紺野  天地</t>
  </si>
  <si>
    <t>ｺﾝﾉ ﾃﾝﾁ</t>
  </si>
  <si>
    <t>宗村  　伸</t>
  </si>
  <si>
    <t>ﾑﾈﾑﾗ ｼﾝ</t>
  </si>
  <si>
    <t>北條  健太</t>
  </si>
  <si>
    <t>ﾎｳｼﾞｮｳ ｹﾝﾀ</t>
  </si>
  <si>
    <t>推名　正樹</t>
  </si>
  <si>
    <t>ｽｲﾅ ﾏｻｷ</t>
  </si>
  <si>
    <t>武田  遼介</t>
  </si>
  <si>
    <t>ﾀｹﾀﾞ ﾘｮｳｽｹ</t>
  </si>
  <si>
    <t>佐々木良輔</t>
  </si>
  <si>
    <t>ｻｻｷ ﾘｮｳｽｹ</t>
  </si>
  <si>
    <t>菊池  伸晃</t>
  </si>
  <si>
    <t>ｷｸﾁ ﾉﾌﾞｱｷ</t>
  </si>
  <si>
    <t>坪井  尭英</t>
  </si>
  <si>
    <t>ﾂﾎﾞｲ ﾀｶﾋﾃﾞ</t>
  </si>
  <si>
    <t>鈴木　崇広</t>
  </si>
  <si>
    <t>ｽｽﾞｷ ﾀｶﾋﾛ</t>
  </si>
  <si>
    <t>斎藤　浩一</t>
  </si>
  <si>
    <t>ｻｲﾄｳ ｺｳｲﾁ</t>
  </si>
  <si>
    <t>今野　祐生</t>
  </si>
  <si>
    <t>ｺﾝﾉ ﾕｳｷ</t>
  </si>
  <si>
    <t>丹代　克明</t>
  </si>
  <si>
    <t>大和田憲人</t>
  </si>
  <si>
    <t>ｵｵﾜﾀﾞ ｹﾝﾄ</t>
  </si>
  <si>
    <t>加藤　　大</t>
  </si>
  <si>
    <t>ｶﾄｳ ﾀﾞｲ</t>
  </si>
  <si>
    <t>渡辺　航旗</t>
  </si>
  <si>
    <t>ﾜﾀﾅﾍﾞ ｺｳｷ</t>
  </si>
  <si>
    <t>下條　洋平</t>
  </si>
  <si>
    <t>ｼﾓｼﾞｮｳ ﾖｳﾍｲ</t>
  </si>
  <si>
    <t>川瀬　貴弘</t>
  </si>
  <si>
    <t>ｶﾜｾ ﾀｶﾋﾛ</t>
  </si>
  <si>
    <t>小形　優貴</t>
  </si>
  <si>
    <t>ｵｶﾞﾀ ﾕｳｷ</t>
  </si>
  <si>
    <t>織田　太郎</t>
  </si>
  <si>
    <t>ｵﾀﾞ ﾀﾛｳ</t>
  </si>
  <si>
    <t>八巻　　歩</t>
  </si>
  <si>
    <t>ﾔﾏｷ ｱﾕﾑ</t>
  </si>
  <si>
    <t>齋藤　晃彦</t>
  </si>
  <si>
    <t>ｻｲﾄｳ ｱｷﾋｺ</t>
  </si>
  <si>
    <t>阿部　祐輝</t>
  </si>
  <si>
    <t>ｱﾍﾞ ﾕｳｷ</t>
  </si>
  <si>
    <t>吉田　龍司</t>
  </si>
  <si>
    <t>ﾖｼﾀﾞ ﾘｭｳｼﾞ</t>
  </si>
  <si>
    <t>真木　稜太</t>
  </si>
  <si>
    <t>ﾏｷ ﾘｮｳﾀ</t>
  </si>
  <si>
    <t>鈴木　慶太</t>
  </si>
  <si>
    <t>ｽｽﾞｷ ｹｲﾀ</t>
  </si>
  <si>
    <t>檀崎　裕輔</t>
  </si>
  <si>
    <t>ﾀﾞﾝｻﾞｷ ﾕｳｽｹ</t>
  </si>
  <si>
    <t>武山　慶大</t>
  </si>
  <si>
    <t>ﾀｹﾔﾏ ｹｲﾀ</t>
  </si>
  <si>
    <t>馬場　教之</t>
  </si>
  <si>
    <t>ﾊﾞﾊﾞ ﾉﾘﾕｷ</t>
  </si>
  <si>
    <t>伊藤　琢真</t>
  </si>
  <si>
    <t>ｲﾄｳ ﾀｸﾏ</t>
  </si>
  <si>
    <t>比内　　伸</t>
  </si>
  <si>
    <t>ﾋﾅｲ ｼﾝ</t>
  </si>
  <si>
    <t>橘　　裕気</t>
  </si>
  <si>
    <t>ﾀﾁﾊﾞﾅ ﾕｳｷ</t>
  </si>
  <si>
    <t>三品　浩紀</t>
  </si>
  <si>
    <t>ﾐｼﾅ ｺｳｷ</t>
  </si>
  <si>
    <t>西條　裕喜</t>
  </si>
  <si>
    <t>ｻｲｼﾞｮｳ ﾋﾛｷ</t>
  </si>
  <si>
    <t>白川憲太郎</t>
  </si>
  <si>
    <t>ｼﾗｶﾜ ｹﾝﾀﾛｳ</t>
  </si>
  <si>
    <t>髙橋　侑大</t>
  </si>
  <si>
    <t>ﾀｶﾊｼ ﾕｳﾀﾞｲ</t>
  </si>
  <si>
    <t>及川　拓哉</t>
  </si>
  <si>
    <t>ｵｲｶﾜ ﾀｸﾔ</t>
  </si>
  <si>
    <t>桂田　　怜</t>
  </si>
  <si>
    <t>ｶﾂﾗﾀﾞ ｻﾄｼ</t>
  </si>
  <si>
    <t>加藤　　光</t>
  </si>
  <si>
    <t>ｶﾄｳ ｺｳ</t>
  </si>
  <si>
    <t>若生　智樹</t>
  </si>
  <si>
    <t>ﾜｺｳ ﾄﾓｷ</t>
  </si>
  <si>
    <t>武蔵　祐哉</t>
  </si>
  <si>
    <t>ﾑｻｼ ﾕｳﾔ</t>
  </si>
  <si>
    <t>青島　翔平</t>
  </si>
  <si>
    <t>ｱｵｼﾏ ｼｮｳﾍｲ</t>
  </si>
  <si>
    <t>岡本　一志</t>
  </si>
  <si>
    <t>ｵｶﾓﾄ ﾋﾄｼ</t>
  </si>
  <si>
    <t>佐藤　翔一</t>
  </si>
  <si>
    <t>ｻﾄｳ ｼｮｳｲﾁ</t>
  </si>
  <si>
    <t>本間　一大</t>
  </si>
  <si>
    <t>ﾎﾝﾏ ｶｽﾞﾋﾛ</t>
  </si>
  <si>
    <t>石垣　貴寛</t>
  </si>
  <si>
    <t>ｲｼｶﾞｷ ﾀｶﾋﾛ</t>
  </si>
  <si>
    <t>石黒　友貴</t>
  </si>
  <si>
    <t>ｲｼｸﾞﾛ ﾕｳｷ</t>
  </si>
  <si>
    <t>戸内　岳志</t>
  </si>
  <si>
    <t>ﾄﾉｳﾁ ﾀｹｼ</t>
  </si>
  <si>
    <t>山縣　佳祐</t>
  </si>
  <si>
    <t>ﾔﾏｶﾞﾀ ｹｲｽｹ</t>
  </si>
  <si>
    <t>相澤　宏樹</t>
  </si>
  <si>
    <t>ｱｲｻﾞﾜ ｺｳｷ</t>
  </si>
  <si>
    <t>高橋　孝槙</t>
  </si>
  <si>
    <t>ﾀｶﾊｼ ｺｳｼﾝ</t>
  </si>
  <si>
    <t>藤原　幹伍</t>
  </si>
  <si>
    <t>ﾌｼﾞﾜﾗ ｶﾝｺﾞ</t>
  </si>
  <si>
    <t>南雲　　新</t>
  </si>
  <si>
    <t>ﾅｸﾞﾓ ｱﾗﾀ</t>
  </si>
  <si>
    <t>鈴木　雄平</t>
  </si>
  <si>
    <t>ｽｽﾞｷ ﾕｳﾍｲ</t>
  </si>
  <si>
    <t>岡田　圭介</t>
  </si>
  <si>
    <t>ｵｶﾀﾞ ｹｲｽｹ</t>
  </si>
  <si>
    <t>五ノ井　浩</t>
  </si>
  <si>
    <t>ｺﾞﾉｲ ｺｳ</t>
  </si>
  <si>
    <t>鎌形　　拳</t>
  </si>
  <si>
    <t>ｶﾏｶﾞﾀ ｹﾝ</t>
  </si>
  <si>
    <t>相澤　健吾</t>
  </si>
  <si>
    <t>ｱｲｻﾞﾜ ｹﾝｺﾞ</t>
  </si>
  <si>
    <t>高橋　克弥</t>
  </si>
  <si>
    <t>ﾀｶﾊｼ ｶﾂﾔ</t>
  </si>
  <si>
    <t>斉藤　英幸</t>
  </si>
  <si>
    <t>ｻｲﾄｳ ﾋﾃﾞﾕｷ</t>
  </si>
  <si>
    <t>薄上　南平</t>
  </si>
  <si>
    <t>ｳｽｶﾞﾐ ﾅﾝﾍﾟｲ</t>
  </si>
  <si>
    <t>岩井　健史</t>
  </si>
  <si>
    <t>ｲﾜｲ ﾀｹｼ</t>
  </si>
  <si>
    <t>小林　耕起</t>
  </si>
  <si>
    <t>ｺﾊﾞﾔｼ ｺｳｷ</t>
  </si>
  <si>
    <t>清水　和秀</t>
  </si>
  <si>
    <t>ｼﾐｽﾞ ｶｽﾞﾋﾃﾞ</t>
  </si>
  <si>
    <t>伊藤　雅太</t>
  </si>
  <si>
    <t>ｲﾄｳ ﾏｻﾋﾛ</t>
  </si>
  <si>
    <t>池村　圭弘</t>
  </si>
  <si>
    <t>ｲｹﾑﾗ ﾖｼﾋﾛ</t>
  </si>
  <si>
    <t>佐藤　　叡</t>
  </si>
  <si>
    <t>ｻﾄｳ ｻﾄﾙ</t>
  </si>
  <si>
    <t>佐藤　泰介</t>
  </si>
  <si>
    <t>ｻﾄｳ ﾀｲｽｹ</t>
  </si>
  <si>
    <t>鎌田　　諭</t>
  </si>
  <si>
    <t>ｶﾏﾀﾞ ｻﾄﾙ</t>
  </si>
  <si>
    <t>大内　良平</t>
  </si>
  <si>
    <t>土屋　建太</t>
  </si>
  <si>
    <t>手嶋　真紀</t>
  </si>
  <si>
    <t>戸崎　孝則</t>
  </si>
  <si>
    <t>伊花　亮平</t>
  </si>
  <si>
    <t>ｲﾊﾞﾅ ﾘｮｳﾍｲ</t>
  </si>
  <si>
    <t>久慈　諒介</t>
  </si>
  <si>
    <t>ｸｼﾞ ﾘｮｳｽｹ</t>
  </si>
  <si>
    <t>治部　忠彦</t>
  </si>
  <si>
    <t>ｼﾞﾌﾞ ﾀﾀﾞﾋｺ</t>
  </si>
  <si>
    <t>竹谷　翔平</t>
  </si>
  <si>
    <t>ﾀｹﾔ ｼｮｳﾍｲ</t>
  </si>
  <si>
    <t>中島　慎輔</t>
  </si>
  <si>
    <t>ﾅｶｼﾏ ｼﾝｽｹ</t>
  </si>
  <si>
    <t>西ノ明達仁</t>
  </si>
  <si>
    <t>ﾆｼﾉﾐｮｳ ﾀﾂﾋﾄ</t>
  </si>
  <si>
    <t>野地　貴仁</t>
  </si>
  <si>
    <t>ﾉﾁ ﾀｶﾋﾄ</t>
  </si>
  <si>
    <t>井戸坂興一</t>
  </si>
  <si>
    <t>ｲﾄﾞｻｶ ｺｳｲﾁ</t>
  </si>
  <si>
    <t>大瀬　貴仁</t>
  </si>
  <si>
    <t>ｵｵｾ ﾀｶﾋﾄ</t>
  </si>
  <si>
    <t>金子　祥大</t>
  </si>
  <si>
    <t>ｶﾈｺ ﾖｼﾋﾛ</t>
  </si>
  <si>
    <t>齋藤　　啓</t>
  </si>
  <si>
    <t>ｻｲﾄｳ ｹｲ</t>
  </si>
  <si>
    <t>佐藤　涼太</t>
  </si>
  <si>
    <t>ｻﾄｳ ﾘｮｳﾀ</t>
  </si>
  <si>
    <t>霜触　智紀</t>
  </si>
  <si>
    <t>ｼﾓﾌﾚ ﾄﾓﾉﾘ</t>
  </si>
  <si>
    <t>白木　駿佑</t>
  </si>
  <si>
    <t>ｼﾗｷ ｼｭﾝｽｹ</t>
  </si>
  <si>
    <t>鈴木　智仁</t>
  </si>
  <si>
    <t>ｽｽﾞｷ ﾄﾓﾋﾄ</t>
  </si>
  <si>
    <t>和田　考平</t>
  </si>
  <si>
    <t>ﾜﾀﾞ ｺｳﾍｲ</t>
  </si>
  <si>
    <t>亀井　康夫</t>
  </si>
  <si>
    <t>ｶﾒｲ ﾔｽｵ</t>
  </si>
  <si>
    <t>大瀧　直也</t>
  </si>
  <si>
    <t>ｵｵﾀｷ ﾅｵﾔ</t>
  </si>
  <si>
    <t>小林　大地</t>
  </si>
  <si>
    <t>ｺﾊﾞﾔｼ ﾀﾞｲﾁ</t>
  </si>
  <si>
    <t>鈴木　貴幸</t>
  </si>
  <si>
    <t>ｽｽﾞｷ ﾀｶﾕｷ</t>
  </si>
  <si>
    <t>前山　俊史</t>
  </si>
  <si>
    <t>ﾏｴﾔﾏ ﾄｼﾌﾐ</t>
  </si>
  <si>
    <t>近藤　康行</t>
  </si>
  <si>
    <t>ｺﾝﾄﾞｳ ﾔｽﾕｷ</t>
  </si>
  <si>
    <t>髙橋　夏偉</t>
  </si>
  <si>
    <t>ﾀｶﾊｼ ｶｲ</t>
  </si>
  <si>
    <t>高橋　伸尚</t>
  </si>
  <si>
    <t>ﾀｶﾊｼ ﾉﾌﾞﾅｵ</t>
  </si>
  <si>
    <t>南城　和輝</t>
  </si>
  <si>
    <t>ﾅﾝｼﾞｮｳ ｶｽﾞｷ</t>
  </si>
  <si>
    <t>ｱﾍﾞ ｼｮｳﾀ</t>
  </si>
  <si>
    <t>石川　真也</t>
  </si>
  <si>
    <t>ｲｼｶﾜ ｼﾝﾔ</t>
  </si>
  <si>
    <t>金子　尭宙</t>
  </si>
  <si>
    <t>ｶﾈｺ ﾀｶﾋﾛ</t>
  </si>
  <si>
    <t>佐藤　優太</t>
  </si>
  <si>
    <t>ｻﾄｳ ﾕｳﾀ</t>
  </si>
  <si>
    <t>菅原　純平</t>
  </si>
  <si>
    <t>ｽｶﾞﾜﾗ ｼﾞｭﾝﾍﾟｲ</t>
  </si>
  <si>
    <t>内藤　健太</t>
  </si>
  <si>
    <t>ﾅｲﾄｳ ｹﾝﾀ</t>
  </si>
  <si>
    <t>佐々木翔太</t>
  </si>
  <si>
    <t>ｻｻｷ ｼｮｳﾀ</t>
  </si>
  <si>
    <t>及川　景介</t>
  </si>
  <si>
    <t>ｵｲｶﾜ ｹｲｽｹ</t>
  </si>
  <si>
    <t>川村　航太</t>
  </si>
  <si>
    <t>ｶﾜﾑﾗ ｺｳﾀ</t>
  </si>
  <si>
    <t>白戸　祐太</t>
  </si>
  <si>
    <t>ｼﾛﾄ ﾕｳﾀ</t>
  </si>
  <si>
    <t>高須　晃宏</t>
  </si>
  <si>
    <t>ﾀｶｽ ｱｷﾋﾛ</t>
  </si>
  <si>
    <t>佐藤　智仁</t>
  </si>
  <si>
    <t>ｻﾄｳ ﾉﾘﾋﾄ</t>
  </si>
  <si>
    <t>和気　郁也</t>
  </si>
  <si>
    <t>ﾜｷ ﾌﾐﾔ</t>
  </si>
  <si>
    <t>阿部　将平</t>
  </si>
  <si>
    <t>ｱﾍﾞ ｼｮｳﾍｲ</t>
  </si>
  <si>
    <t>金野　延人</t>
  </si>
  <si>
    <t>ｺﾝﾉ ﾉﾌﾞﾄ</t>
  </si>
  <si>
    <t>高橋　優吾</t>
  </si>
  <si>
    <t>ﾀｶﾊｼ ﾕｳｺﾞ</t>
  </si>
  <si>
    <t>佐々木琢磨</t>
  </si>
  <si>
    <t>ｻｻｷ ﾀｸﾏ</t>
  </si>
  <si>
    <t>菅野　辰也</t>
  </si>
  <si>
    <t>ｶﾝﾉ ﾀﾂﾔ</t>
  </si>
  <si>
    <t>竹節　亮祐</t>
  </si>
  <si>
    <t>ﾀｹﾌｼ ﾘｮｳｽｹ</t>
  </si>
  <si>
    <t>吉野　　煕</t>
  </si>
  <si>
    <t>ﾖｼﾉ ﾋｶﾙ</t>
  </si>
  <si>
    <t>後藤　瑞樹</t>
  </si>
  <si>
    <t>ｺﾞﾄｳ ﾐｽﾞｷ</t>
  </si>
  <si>
    <t>須藤　修平</t>
  </si>
  <si>
    <t>ｽﾄｳ ｼｭｳﾍｲ</t>
  </si>
  <si>
    <t>千葉　絢斗</t>
  </si>
  <si>
    <t>ﾁﾊﾞ ｹﾝﾄ</t>
  </si>
  <si>
    <t>岸本　龍太</t>
  </si>
  <si>
    <t>ｷｼﾓﾄ ﾘｮｳﾀ</t>
  </si>
  <si>
    <t>佐藤　寛峻</t>
  </si>
  <si>
    <t>ｻﾄｳ ﾋﾛﾀｶ</t>
  </si>
  <si>
    <t>渋谷　直寿</t>
  </si>
  <si>
    <t>ｼﾌﾞﾀﾆ ﾅｵﾋｻ</t>
  </si>
  <si>
    <t>八木澤将太</t>
  </si>
  <si>
    <t>ﾔｷﾞｻﾜ ｼｮｳﾀ</t>
  </si>
  <si>
    <t>勝田　泰輔</t>
  </si>
  <si>
    <t>ｶﾂﾀ ﾀｲｽｹ</t>
  </si>
  <si>
    <t>菊池　雅輝</t>
  </si>
  <si>
    <t>ｷｸﾁ ﾏｻｷ</t>
  </si>
  <si>
    <t>千田　祥平</t>
  </si>
  <si>
    <t>ﾁﾀﾞ ｼｮｳﾍｲ</t>
  </si>
  <si>
    <t>橋脇　僚太</t>
  </si>
  <si>
    <t>ﾊｼﾜｷ ﾘｮｳﾀ</t>
  </si>
  <si>
    <t>福田　　翔</t>
  </si>
  <si>
    <t>ﾌｸﾀﾞ ｶｹﾙ</t>
  </si>
  <si>
    <t>古舘　　優</t>
  </si>
  <si>
    <t>ﾌﾙﾀﾞﾃ ﾕｳ</t>
  </si>
  <si>
    <t>瀧澤　　賢</t>
  </si>
  <si>
    <t>ﾀｷｻﾞﾜ ｽｸﾞﾙ</t>
  </si>
  <si>
    <t>賀佐　一大</t>
  </si>
  <si>
    <t>ｶﾞｻ ｶｽﾞﾋﾛ</t>
  </si>
  <si>
    <t>増田　修也</t>
  </si>
  <si>
    <t>ﾏｽﾀﾞ ｼｭｳﾔ</t>
  </si>
  <si>
    <t>古川　淳翔</t>
  </si>
  <si>
    <t>ｺｶﾞﾜ ｼﾞｭﾝﾄ</t>
  </si>
  <si>
    <t>舛井　博一</t>
  </si>
  <si>
    <t>ﾏｽｲ ﾋﾛｶｽﾞ</t>
  </si>
  <si>
    <t>庄司　和貴</t>
  </si>
  <si>
    <t>ｼｮｳｼﾞ ｶｽﾞﾀｶ</t>
  </si>
  <si>
    <t>畠山　涼麻</t>
  </si>
  <si>
    <t>ﾊﾀｹﾔﾏ ﾘｮｳﾏ</t>
  </si>
  <si>
    <t>浦山　陽介</t>
  </si>
  <si>
    <t>ｳﾗﾔﾏ ﾖｳｽｹ</t>
  </si>
  <si>
    <t>榎本　一馬</t>
  </si>
  <si>
    <t>ｴﾉﾓﾄ ｶｽﾞﾏ</t>
  </si>
  <si>
    <t>小林　裕太</t>
  </si>
  <si>
    <t>ｺﾊﾞﾔｼ ﾕｳﾀ</t>
  </si>
  <si>
    <t>田中　　良</t>
  </si>
  <si>
    <t>ﾀﾅｶ ﾘｮｳ</t>
  </si>
  <si>
    <t>谷津　拓弥</t>
  </si>
  <si>
    <t>ﾔﾂ ﾀｸﾔ</t>
  </si>
  <si>
    <t>加藤　佑希</t>
  </si>
  <si>
    <t>ｶﾄｳ ﾕｳｷ</t>
  </si>
  <si>
    <t>佐藤　祐亮</t>
  </si>
  <si>
    <t>ｻﾄｳ ﾕｳｽｹ</t>
  </si>
  <si>
    <t>寺内　貴寛</t>
  </si>
  <si>
    <t>ﾃﾗｳﾁ ﾀｶﾋﾛ</t>
  </si>
  <si>
    <t>木皿　広稀</t>
  </si>
  <si>
    <t>ｷｻﾗ ﾋﾛｷ</t>
  </si>
  <si>
    <t>中野健太郎</t>
  </si>
  <si>
    <t>ﾅｶﾉ ｹﾝﾀﾛｳ</t>
  </si>
  <si>
    <t>小河光太郎</t>
  </si>
  <si>
    <t>ｵｶﾞﾜ ｺｳﾀﾛｳ</t>
  </si>
  <si>
    <t>大峯　　惇</t>
  </si>
  <si>
    <t>ｵｵﾐﾈ ｱﾂｼ</t>
  </si>
  <si>
    <t>清野　貴文</t>
  </si>
  <si>
    <t>ｾｲﾉ ﾀｶﾌﾐ</t>
  </si>
  <si>
    <t>渡部　和樹</t>
  </si>
  <si>
    <t>ﾜﾀﾅﾍﾞ ｶｽﾞｷ</t>
  </si>
  <si>
    <t>伊藤　　駿</t>
  </si>
  <si>
    <t>ｲﾄｳ ｼｭﾝ</t>
  </si>
  <si>
    <t>池田　達也</t>
  </si>
  <si>
    <t>ｲｹﾀﾞ ﾀﾂﾔ</t>
  </si>
  <si>
    <t>金　　健祐</t>
  </si>
  <si>
    <t>ｺﾝ ﾀｹﾋﾛ</t>
  </si>
  <si>
    <t>小田島武道</t>
  </si>
  <si>
    <t>ｵﾀﾞｼﾞﾏ ﾀｹﾐﾁ</t>
  </si>
  <si>
    <t>遠藤　　瞭</t>
  </si>
  <si>
    <t>ｴﾝﾄﾞｳ ﾘｮｳ</t>
  </si>
  <si>
    <t>早坂　祐哉</t>
  </si>
  <si>
    <t>ﾊﾔｻｶ ﾕｳﾔ</t>
  </si>
  <si>
    <t>伊藤　光也</t>
  </si>
  <si>
    <t>ｲﾄｳ ｺｳﾔ</t>
  </si>
  <si>
    <t>大河原雄平</t>
  </si>
  <si>
    <t>ｵｵｶﾜﾗ ﾕｳﾍｲ</t>
  </si>
  <si>
    <t>荒木　拓也</t>
  </si>
  <si>
    <t>伊藤　紘祥</t>
  </si>
  <si>
    <t>ｲﾄｳ ﾋﾛﾖｼ</t>
  </si>
  <si>
    <t>宮崎雄太朗</t>
  </si>
  <si>
    <t>宇都出甲斐</t>
  </si>
  <si>
    <t>ｳﾂﾃﾞ ｶｲ</t>
  </si>
  <si>
    <t>後藤　隼太</t>
  </si>
  <si>
    <t>ｺﾞﾄｳ ﾊﾔﾀ</t>
  </si>
  <si>
    <t>櫻井　輝昂</t>
  </si>
  <si>
    <t>ｻｸﾗｲ ﾃﾙﾀｶ</t>
  </si>
  <si>
    <t>土門　晃大</t>
  </si>
  <si>
    <t>ﾄﾞﾓﾝ ｱｷﾋﾛ</t>
  </si>
  <si>
    <t>長尾　  洵</t>
  </si>
  <si>
    <t>ﾅｶﾞｵ ﾏｺﾄ</t>
  </si>
  <si>
    <t>平田　純一</t>
  </si>
  <si>
    <t>ﾋﾗﾀ ｼﾞｭﾝｲﾁ</t>
  </si>
  <si>
    <t>淀野　輪河</t>
  </si>
  <si>
    <t>ﾖﾄﾞﾉ ﾜｯｶ</t>
  </si>
  <si>
    <t>大泉　雅史</t>
  </si>
  <si>
    <t>ｵｵｲｽﾞﾐ ﾏｻｼ</t>
  </si>
  <si>
    <t>阿部　丈斗</t>
  </si>
  <si>
    <t>ｱﾍﾞ ﾀｹﾄ</t>
  </si>
  <si>
    <t>小峰　　淳</t>
  </si>
  <si>
    <t>ｺﾐﾈ ｱﾂｼ</t>
  </si>
  <si>
    <t>佐藤　修斗</t>
  </si>
  <si>
    <t>ｻﾄｳ ｼｭｳﾄ</t>
  </si>
  <si>
    <t>佐藤　正樹</t>
  </si>
  <si>
    <t>ｻﾄｳ ﾏｻｷ</t>
  </si>
  <si>
    <t>澁田　直人</t>
  </si>
  <si>
    <t>ｼﾌﾞﾀ ﾅｵﾄ</t>
  </si>
  <si>
    <t>白岩　佑一</t>
  </si>
  <si>
    <t>ｼﾗｲﾜ ﾕｳｲﾁ</t>
  </si>
  <si>
    <t>去石　匡樹</t>
  </si>
  <si>
    <t>ｻﾘｲｼ ﾏｻｷ</t>
  </si>
  <si>
    <t>丹野　悠太</t>
  </si>
  <si>
    <t>ﾀﾝﾉ ﾕｳﾀ</t>
  </si>
  <si>
    <t>藤平　真吾</t>
  </si>
  <si>
    <t>ﾌｼﾞﾋﾗ ｼﾝｺﾞ</t>
  </si>
  <si>
    <t>堀松　雅博</t>
  </si>
  <si>
    <t>ﾎﾘﾏﾂ ﾏｻﾋﾛ</t>
  </si>
  <si>
    <t>佐藤　貴之</t>
  </si>
  <si>
    <t>ｻﾄｳ ﾀｶﾕｷ</t>
  </si>
  <si>
    <t>根本　康行</t>
  </si>
  <si>
    <t>ﾈﾓﾄ ﾔｽﾕｷ</t>
  </si>
  <si>
    <t>田川　翔太</t>
  </si>
  <si>
    <t>ﾀｶﾞﾜ ｼｮｳﾀ</t>
  </si>
  <si>
    <t>佐藤　佑哉</t>
  </si>
  <si>
    <t>ｻﾄｳ ﾕｳﾔ</t>
  </si>
  <si>
    <t>長山　駿希</t>
  </si>
  <si>
    <t>ﾅｶﾞﾔﾏ ｼｭﾝｷ</t>
  </si>
  <si>
    <t>佐藤　開思</t>
  </si>
  <si>
    <t>ｻﾄｳ ｶｲｼ</t>
  </si>
  <si>
    <t>田中　吉樹</t>
  </si>
  <si>
    <t>ﾀﾅｶ ﾖｼｷ</t>
  </si>
  <si>
    <t>赤羽　　悟</t>
  </si>
  <si>
    <t>ｱｶﾊﾈ ｻﾄﾙ</t>
  </si>
  <si>
    <t>日向野　颯</t>
  </si>
  <si>
    <t>ﾋｶﾞﾉ ﾊﾔﾃ</t>
  </si>
  <si>
    <t>碓井　将也</t>
  </si>
  <si>
    <t>ｳｽｲ ｼｮｳﾔ</t>
  </si>
  <si>
    <t>荻原　大樹</t>
  </si>
  <si>
    <t>ｵｷﾞﾊﾗ ﾀｲｷ</t>
  </si>
  <si>
    <t>竹原　　大</t>
  </si>
  <si>
    <t>ﾀｹﾊﾗ ﾏｻﾙ</t>
  </si>
  <si>
    <t>増田俊太郎</t>
  </si>
  <si>
    <t>ﾏｽﾀﾞ ｼｭﾝﾀﾛｳ</t>
  </si>
  <si>
    <t>佐藤　洋介</t>
  </si>
  <si>
    <t>ｻﾄｳ ﾖｳｽｹ</t>
  </si>
  <si>
    <t>南雲　信之助</t>
  </si>
  <si>
    <t>ﾅﾝｸﾓ ｼﾝﾉｽｹ</t>
  </si>
  <si>
    <t>高橋　佳希</t>
  </si>
  <si>
    <t>ﾀｶﾊｼ ﾖｼｷ</t>
  </si>
  <si>
    <t>赤羽根　駿之介</t>
  </si>
  <si>
    <t>ｱｶﾊﾞﾈ ｼｭﾝﾉｽｹ</t>
  </si>
  <si>
    <t>白井　孝明</t>
  </si>
  <si>
    <t>ｼﾗｲ ﾀｶｱｷ</t>
  </si>
  <si>
    <t>菅原　大志</t>
  </si>
  <si>
    <t>ｽｶﾞﾜﾗ ﾀﾞｲｼ</t>
  </si>
  <si>
    <t>大野　慎也</t>
  </si>
  <si>
    <t>ｵｵﾉ ｼﾝﾔ</t>
  </si>
  <si>
    <t>工藤　知央</t>
  </si>
  <si>
    <t>ｸﾄﾞｳ ﾄﾓﾋﾛ</t>
  </si>
  <si>
    <t>瀬戸川　秀</t>
  </si>
  <si>
    <t>ｾﾄｶﾜ ｼｭｳ</t>
  </si>
  <si>
    <t>高橋　悠也</t>
  </si>
  <si>
    <t>ﾀｶﾊｼ ﾕｳﾔ</t>
  </si>
  <si>
    <t>早川　芳大</t>
  </si>
  <si>
    <t>ﾊﾔｶﾜ ﾖｼﾋﾛ</t>
  </si>
  <si>
    <t>小林　雅浩</t>
  </si>
  <si>
    <t>ｺﾊﾞﾔｼ ﾏｻﾋﾛ</t>
  </si>
  <si>
    <t>相沢　賢吾</t>
  </si>
  <si>
    <t>ｱｲｻﾞﾜ ｹﾝｺﾞ</t>
  </si>
  <si>
    <t>遠藤　達也</t>
  </si>
  <si>
    <t>ｴﾝﾄﾞｳ ﾀﾂﾔ</t>
  </si>
  <si>
    <t>吉田　将大</t>
  </si>
  <si>
    <t>ﾖｼﾀﾞ ﾏｻﾋﾛ</t>
  </si>
  <si>
    <t>遠藤　直弥</t>
  </si>
  <si>
    <t>ｴﾝﾄﾞｳ ﾅｵﾔ</t>
  </si>
  <si>
    <t>遠藤　翔矢</t>
  </si>
  <si>
    <t>ｴﾝﾄﾞｳ ｼｮｳﾔ</t>
  </si>
  <si>
    <t>宗形　隆寛</t>
  </si>
  <si>
    <t>ﾑﾅｶﾀ ﾀｶﾋﾛ</t>
  </si>
  <si>
    <t>上山　拓也</t>
  </si>
  <si>
    <t>ｶﾐﾔﾏ ﾀｸﾔ</t>
  </si>
  <si>
    <t>佐藤　　圭</t>
  </si>
  <si>
    <t>ｻﾄｳ ｹｲ</t>
  </si>
  <si>
    <t>佐藤　正和</t>
  </si>
  <si>
    <t>藤崎　和也</t>
  </si>
  <si>
    <t>齊藤　圭祐</t>
  </si>
  <si>
    <t>工藤健太郎</t>
  </si>
  <si>
    <t>鈴木　一成</t>
  </si>
  <si>
    <t>千葉　隆義</t>
  </si>
  <si>
    <t>ﾁﾊﾞ ﾀｶﾖｼ</t>
  </si>
  <si>
    <t>谷崎　勝優</t>
  </si>
  <si>
    <t>ﾀﾆｻﾞｷ ｶﾂﾏｻ</t>
  </si>
  <si>
    <t>菅原　　輝</t>
  </si>
  <si>
    <t>ｽｶﾞﾜﾗ ﾋｶﾙ</t>
  </si>
  <si>
    <t>小松　怜生</t>
  </si>
  <si>
    <t>ｺﾏﾂ ﾚｵ</t>
  </si>
  <si>
    <t>小玉　博翔</t>
  </si>
  <si>
    <t>ｺﾀﾞﾏ ﾋﾛﾄ</t>
  </si>
  <si>
    <t>佐藤　健裕</t>
  </si>
  <si>
    <t>ｻﾄｳ ﾀｹﾋﾛ</t>
  </si>
  <si>
    <t>相澤　優志</t>
  </si>
  <si>
    <t>ｱｲｻﾞﾜ ﾕｳｼﾞ</t>
  </si>
  <si>
    <t>佐藤　真吾</t>
  </si>
  <si>
    <t>ｻﾄｳ ｼﾝｺﾞ</t>
  </si>
  <si>
    <t>佐々木秀仁</t>
  </si>
  <si>
    <t>ｻｻｷ ｼｭｳﾄ</t>
  </si>
  <si>
    <t>古川　真也</t>
  </si>
  <si>
    <t>ｺｶﾞﾜ ｼﾝﾔ</t>
  </si>
  <si>
    <t>釜澤　幸弘</t>
  </si>
  <si>
    <t>ｶﾏｻﾞﾜ ﾕｷﾋﾛ</t>
  </si>
  <si>
    <t>佐藤　功宜</t>
  </si>
  <si>
    <t>嶋津　寿克</t>
  </si>
  <si>
    <t>ｼﾏﾂ ﾄｼｶﾂ</t>
  </si>
  <si>
    <t>田島　晃輝</t>
  </si>
  <si>
    <t>ﾀｼﾞﾏ ｺｳｷ</t>
  </si>
  <si>
    <t>新舘　恒太</t>
  </si>
  <si>
    <t>ﾆｲﾀﾞﾃ ｺｳﾀ</t>
  </si>
  <si>
    <t>矢羽々英敬</t>
  </si>
  <si>
    <t>ﾔﾊﾊﾞ ﾋﾃﾞﾄｼ</t>
  </si>
  <si>
    <t>古山　裕理</t>
  </si>
  <si>
    <t>ﾌﾙﾔﾏ ﾕｳﾘ</t>
  </si>
  <si>
    <t>村越　　翼</t>
  </si>
  <si>
    <t>ﾑﾗｺｼ ﾂﾊﾞｻ</t>
  </si>
  <si>
    <t>市川　裕貴</t>
  </si>
  <si>
    <t>ｲﾁｶﾜ ﾕｳｷ</t>
  </si>
  <si>
    <t>鈴木　真悟</t>
  </si>
  <si>
    <t>ｽｽﾞｷ ﾏｻﾄ</t>
  </si>
  <si>
    <t>角田　拓也</t>
  </si>
  <si>
    <t>ｶｸﾀﾞ ﾀｸﾔ</t>
  </si>
  <si>
    <t>新山　昌悟</t>
  </si>
  <si>
    <t>ﾆｲﾔﾏ ｼｮｳｺﾞ</t>
  </si>
  <si>
    <t>渡辺　裕人</t>
  </si>
  <si>
    <t>ﾜﾀﾅﾍﾞ ﾕｳﾄ</t>
  </si>
  <si>
    <t>安食雄太郎</t>
  </si>
  <si>
    <t>ｱｼﾞｷ ﾕｳﾀﾛｳ</t>
  </si>
  <si>
    <t>富田　　航</t>
  </si>
  <si>
    <t>ﾄﾐﾀ ﾜﾀﾙ</t>
  </si>
  <si>
    <t>高橋　慧伍</t>
  </si>
  <si>
    <t>ﾀｶﾊｼ ｹｲｺﾞ</t>
  </si>
  <si>
    <t>株　　和教</t>
  </si>
  <si>
    <t>ｶﾌﾞ ｶｽﾞﾉﾘ</t>
  </si>
  <si>
    <t>進藤　克哉</t>
  </si>
  <si>
    <t>ｼﾝﾄﾞｳ ｶﾂﾔ</t>
  </si>
  <si>
    <t>稲田　和明</t>
  </si>
  <si>
    <t>ｲﾅﾀﾞ ｶｽﾞｱｷ</t>
  </si>
  <si>
    <t>一ノ倉　聖</t>
  </si>
  <si>
    <t>ｲﾁﾉｸﾗ ｻﾄﾙ</t>
  </si>
  <si>
    <t>齋藤　靖彦</t>
  </si>
  <si>
    <t>ｻｲﾄｳ ﾔｽﾋｺ</t>
  </si>
  <si>
    <t>寺島　  司</t>
  </si>
  <si>
    <t>ﾃﾗｼﾏ ﾂｶｻ</t>
  </si>
  <si>
    <t>夏野　公希</t>
  </si>
  <si>
    <t>ﾅﾂﾉ ﾏｻｷ</t>
  </si>
  <si>
    <t>佐藤　将人</t>
  </si>
  <si>
    <t>ｻﾄｳ ﾏｻﾄ</t>
  </si>
  <si>
    <t>小林　寛享</t>
  </si>
  <si>
    <t>ｺﾊﾞﾔｼ ﾋﾛﾀｶ</t>
  </si>
  <si>
    <t>藤木　雄也</t>
  </si>
  <si>
    <t>ﾌｼﾞｷ ﾕｳﾔ</t>
  </si>
  <si>
    <t>下タ村勇輝</t>
  </si>
  <si>
    <t>ｼﾀﾑﾗ ﾕｳｷ</t>
  </si>
  <si>
    <t>安倍　政輝</t>
  </si>
  <si>
    <t>ｱﾝﾊﾞｲ ﾏｻｷ</t>
  </si>
  <si>
    <t>関　　啓伍</t>
  </si>
  <si>
    <t>ｾｷ ｹｲｺﾞ</t>
  </si>
  <si>
    <t>黒沢　　諄</t>
  </si>
  <si>
    <t>ｸﾛｻﾜ ｼﾞｭﾝ</t>
  </si>
  <si>
    <t>山崎　達也</t>
  </si>
  <si>
    <t>ﾔﾏｻﾞｷ ﾀﾂﾔ</t>
  </si>
  <si>
    <t>小林　裕樹</t>
  </si>
  <si>
    <t>ｺﾊﾞﾔｼ ﾕｳｷ</t>
  </si>
  <si>
    <t>佐藤　　譲</t>
  </si>
  <si>
    <t>ｻﾄｳ ﾕｽﾞﾙ</t>
  </si>
  <si>
    <t>浅利　純哉</t>
  </si>
  <si>
    <t>ｱｻﾘ ｼﾞｭﾝﾔ</t>
  </si>
  <si>
    <t>佐々木昂大</t>
  </si>
  <si>
    <t>ｻｻｷ ｺｳﾀﾞｲ</t>
  </si>
  <si>
    <t>本田　優太</t>
  </si>
  <si>
    <t>ﾎﾝﾀﾞ ﾕｳﾀ</t>
  </si>
  <si>
    <t>鈴木　高大</t>
  </si>
  <si>
    <t>宮本　飛鳥</t>
  </si>
  <si>
    <t>ﾐﾔﾓﾄ ｱｽｶ</t>
  </si>
  <si>
    <t>斎藤　崇朗</t>
  </si>
  <si>
    <t>ｻｲﾄｳ ﾀｶｱｷ</t>
  </si>
  <si>
    <t>川口　裕也</t>
  </si>
  <si>
    <t>ｶﾜｸﾞﾁ ﾕｳﾔ</t>
  </si>
  <si>
    <t>佐々木翔平</t>
  </si>
  <si>
    <t>ｻｻｷ ｼｮｳﾍｲ</t>
  </si>
  <si>
    <t>小林　　将</t>
  </si>
  <si>
    <t>ｺﾊﾞﾔｼ ｼｮｳ</t>
  </si>
  <si>
    <t>熊谷　公汰</t>
  </si>
  <si>
    <t>ｸﾏｶﾞｲ ｺｳﾀ</t>
  </si>
  <si>
    <t>高梨　正人</t>
  </si>
  <si>
    <t>ﾀｶﾅｼ ﾏｻﾄ</t>
  </si>
  <si>
    <t>鈴木　　涼</t>
  </si>
  <si>
    <t>ｽｽﾞｷ ﾘｮｳ</t>
  </si>
  <si>
    <t>山口　知諒</t>
  </si>
  <si>
    <t>ﾔﾏｸﾞﾁ ﾄﾓｱｷ</t>
  </si>
  <si>
    <t>草創新太郎</t>
  </si>
  <si>
    <t>ｸｻﾜｹ ｼﾝﾀﾛｳ</t>
  </si>
  <si>
    <t>紺野　耕平</t>
  </si>
  <si>
    <t>ｺﾝﾉ ｺｳﾍｲ</t>
  </si>
  <si>
    <t>安部　慎也</t>
  </si>
  <si>
    <t>ｱﾍﾞ ｼﾝﾔ</t>
  </si>
  <si>
    <t>對馬　達郎</t>
  </si>
  <si>
    <t>ﾂｼﾏ ﾀﾂﾛｳ</t>
  </si>
  <si>
    <t>日下部祥太</t>
  </si>
  <si>
    <t>ﾋｶﾍﾞ ｼｮｳﾀ</t>
  </si>
  <si>
    <t>柴田　晃良</t>
  </si>
  <si>
    <t>ｼﾊﾞﾀ ｱｷﾗ</t>
  </si>
  <si>
    <t>石澤　茂也</t>
  </si>
  <si>
    <t>ｲｼｻﾞﾜ ｼｹﾞﾔ</t>
  </si>
  <si>
    <t>小牧　陽介</t>
  </si>
  <si>
    <t>ｺﾏｷ ﾖｳｽｹ</t>
  </si>
  <si>
    <t>小林　尚人</t>
  </si>
  <si>
    <t>ｺﾊﾞﾔｼ ﾅｵﾄ</t>
  </si>
  <si>
    <t>佐藤　広菜</t>
  </si>
  <si>
    <t>ｻﾄｳ ﾋﾛﾅ</t>
  </si>
  <si>
    <t>髙梨　　望</t>
  </si>
  <si>
    <t>ﾀｶﾅｼ ﾉｿﾞﾐ</t>
  </si>
  <si>
    <t>松島由季代</t>
  </si>
  <si>
    <t>ﾏﾂｼﾏ ﾕｷﾖ</t>
  </si>
  <si>
    <t>駒目　　瞳</t>
  </si>
  <si>
    <t>ｺﾏﾒ ﾋﾄﾐ</t>
  </si>
  <si>
    <t>鈴木　紗弓</t>
  </si>
  <si>
    <t>ｽｽﾞｷ ｻﾕﾐ</t>
  </si>
  <si>
    <t>菅原　　悠</t>
  </si>
  <si>
    <t>ｽｶﾞﾜﾗ ﾊﾙｶ</t>
  </si>
  <si>
    <t>千秋　　恵</t>
  </si>
  <si>
    <t>ﾁｱｷ ﾒｸﾞﾐ</t>
  </si>
  <si>
    <t>小田嶋亜古</t>
  </si>
  <si>
    <t>ｵﾀﾞｼﾏ ｱｺ</t>
  </si>
  <si>
    <t>木村　綾花</t>
  </si>
  <si>
    <t>ｷﾑﾗ ｱﾔｶ</t>
  </si>
  <si>
    <t>工藤　真子</t>
  </si>
  <si>
    <t>ｸﾄﾞｳ ﾏｺ</t>
  </si>
  <si>
    <t>奥山　千尋</t>
  </si>
  <si>
    <t>ｵｸﾔﾏ ﾁﾋﾛ</t>
  </si>
  <si>
    <t>佐藤　真巳</t>
  </si>
  <si>
    <t>瀬川　香奈</t>
  </si>
  <si>
    <t>ｾｶﾞﾜ ｶﾅ</t>
  </si>
  <si>
    <t>今　　雪音</t>
  </si>
  <si>
    <t>ｺﾝ ﾕｷﾈ</t>
  </si>
  <si>
    <t>三浦穂乃佳</t>
  </si>
  <si>
    <t>ﾐｳﾗ ﾎﾉｶ</t>
  </si>
  <si>
    <t>佐藤　有美</t>
  </si>
  <si>
    <t>ｻﾄｳ ﾕﾐ</t>
  </si>
  <si>
    <t>横井亜由美</t>
  </si>
  <si>
    <t>ﾖｺｲ ｱﾕﾐ</t>
  </si>
  <si>
    <t>小松　杏衣</t>
  </si>
  <si>
    <t>ｺﾏﾂ ｱｲ</t>
  </si>
  <si>
    <t>田島ゆき子</t>
  </si>
  <si>
    <t>ﾀｼﾏ ﾕｷｺ</t>
  </si>
  <si>
    <t>青野　結夏</t>
  </si>
  <si>
    <t>ｱｵﾉ ﾕｶ</t>
  </si>
  <si>
    <t>海老　名穂</t>
  </si>
  <si>
    <t>ｴﾋﾞﾅ ﾐﾉﾘ</t>
  </si>
  <si>
    <t>小林　愛実</t>
  </si>
  <si>
    <t>ｺﾊﾞﾔｼ ｱｲﾐ</t>
  </si>
  <si>
    <t>近野　加奈</t>
  </si>
  <si>
    <t>ｺﾝﾉ ｶﾅ</t>
  </si>
  <si>
    <t>野田　栞莉</t>
  </si>
  <si>
    <t>ﾉﾀﾞ ｼｵﾘ</t>
  </si>
  <si>
    <t>菊池　　幸</t>
  </si>
  <si>
    <t>ｷｸﾁ ﾕｷ</t>
  </si>
  <si>
    <t>渡部　由子</t>
  </si>
  <si>
    <t>ﾜﾀﾅﾍﾞ ﾕｳｺ</t>
  </si>
  <si>
    <t>柴田　幸恵</t>
  </si>
  <si>
    <t>ｼﾊﾞﾀ ﾕｷｴ</t>
  </si>
  <si>
    <t>中川　文花</t>
  </si>
  <si>
    <t>ﾅｶｶﾞﾜ ﾌﾐｶ</t>
  </si>
  <si>
    <t>中村沙綾香</t>
  </si>
  <si>
    <t>ﾅｶﾑﾗ ｻﾔｶ</t>
  </si>
  <si>
    <t>明石　七海</t>
  </si>
  <si>
    <t>榎本あずさ</t>
  </si>
  <si>
    <t>太田　稚菜</t>
  </si>
  <si>
    <t>大塚　里未</t>
  </si>
  <si>
    <t>白石　千絵</t>
  </si>
  <si>
    <t>福士　紗織</t>
  </si>
  <si>
    <t>砂澤智奈美</t>
  </si>
  <si>
    <t>ｲｻｻﾞﾜ ﾁﾅﾐ</t>
  </si>
  <si>
    <t>石川真都香</t>
  </si>
  <si>
    <t>ｲｼｶﾜ ﾏﾄﾞｶ</t>
  </si>
  <si>
    <t>片桐　亜子</t>
  </si>
  <si>
    <t>ｶﾀｷﾞﾘ ｱｺ</t>
  </si>
  <si>
    <t>河邊　珠里</t>
  </si>
  <si>
    <t>ｶﾜﾍﾞ ﾐｻﾄ</t>
  </si>
  <si>
    <t>小橋　和佳</t>
  </si>
  <si>
    <t>ｺﾊﾞｼ ﾜｶ</t>
  </si>
  <si>
    <t>佐藤　綾香</t>
  </si>
  <si>
    <t>ｻﾄｳ ｱﾔｶ</t>
  </si>
  <si>
    <t>佐藤　望美</t>
  </si>
  <si>
    <t>ｻﾄｳ ﾉｿﾞﾐ</t>
  </si>
  <si>
    <t>注連内萌友</t>
  </si>
  <si>
    <t>ｼﾒﾉｳﾁ ﾓﾕ</t>
  </si>
  <si>
    <t>大黒まみこ</t>
  </si>
  <si>
    <t>ﾀﾞｲｺｸ ﾏﾐｺ</t>
  </si>
  <si>
    <t>髙橋れいな</t>
  </si>
  <si>
    <t>ﾀｶﾊｼ ﾚｲﾅ</t>
  </si>
  <si>
    <t>結城つかさ</t>
  </si>
  <si>
    <t>ﾕｳｷ ﾂｶｻ</t>
  </si>
  <si>
    <t>芦谷　美里</t>
  </si>
  <si>
    <t>ｱｼﾔ ﾐｻﾄ</t>
  </si>
  <si>
    <t>金光　秀花</t>
  </si>
  <si>
    <t>ｶﾈﾐﾂ ﾋﾃﾞｶ</t>
  </si>
  <si>
    <t>佐々木美穂</t>
  </si>
  <si>
    <t>ｻｻｷ ﾐﾎ</t>
  </si>
  <si>
    <t>鈴木　恵美</t>
  </si>
  <si>
    <t>ｽｽﾞｷ ｴﾐ</t>
  </si>
  <si>
    <t>只野　瑞恵</t>
  </si>
  <si>
    <t>ﾀﾀﾞﾉ ﾐｽﾞｴ</t>
  </si>
  <si>
    <t>増田　里子</t>
  </si>
  <si>
    <t>ﾏｽﾀﾞ ｻﾄｺ</t>
  </si>
  <si>
    <t>大和　華七</t>
  </si>
  <si>
    <t>ﾔﾏﾄ ﾊﾙﾅ</t>
  </si>
  <si>
    <t>吉田　彰子</t>
  </si>
  <si>
    <t>ﾖｼﾀﾞ ｱｷｺ</t>
  </si>
  <si>
    <t>千葉なお美</t>
  </si>
  <si>
    <t>ﾁﾊﾞ ﾅｵﾐ</t>
  </si>
  <si>
    <t>阿部　友美</t>
  </si>
  <si>
    <t>坂下　陽香</t>
  </si>
  <si>
    <t>佐々木淳美</t>
  </si>
  <si>
    <t>藤沢沙也加</t>
  </si>
  <si>
    <t>田村　友紀</t>
  </si>
  <si>
    <t>ﾀﾑﾗ ﾕｷ</t>
  </si>
  <si>
    <t>佐藤　奈月</t>
  </si>
  <si>
    <t>ｻﾄｳ ﾅﾂｷ</t>
  </si>
  <si>
    <t>衛藤　　優</t>
  </si>
  <si>
    <t>ｴﾄｳ ﾕｳ</t>
  </si>
  <si>
    <t>佐々木遥加</t>
  </si>
  <si>
    <t>ｻｻｷ ﾊﾙｶ</t>
  </si>
  <si>
    <t>眞野　綾香</t>
  </si>
  <si>
    <t>ﾏﾉ ｱﾔｶ</t>
  </si>
  <si>
    <t>二瓶　美沙</t>
  </si>
  <si>
    <t>ﾆﾍｲ ﾐｻ</t>
  </si>
  <si>
    <t>林　　　澪</t>
  </si>
  <si>
    <t>ﾊﾔｼ ﾐｵ</t>
  </si>
  <si>
    <t>島　奈緒子</t>
  </si>
  <si>
    <t>ｼﾏ ﾅｵｺ</t>
  </si>
  <si>
    <t>成田　千夏</t>
  </si>
  <si>
    <t>ﾅﾘﾀ ﾁﾅﾂ</t>
  </si>
  <si>
    <t>鳥居美由紀</t>
  </si>
  <si>
    <t>松井　　望</t>
  </si>
  <si>
    <t>大原　舞子</t>
  </si>
  <si>
    <t>ｵｵﾊﾗ ﾏｲｺ</t>
  </si>
  <si>
    <t>佐藤　智夏</t>
  </si>
  <si>
    <t>ｻﾄｳ ﾁｶ</t>
  </si>
  <si>
    <t>信夫　香織</t>
  </si>
  <si>
    <t>ｼﾉﾌﾞ ｶｵﾘ</t>
  </si>
  <si>
    <t>加藤奈津子</t>
  </si>
  <si>
    <t>ｶﾄｳ ﾅﾂｺ</t>
  </si>
  <si>
    <t>川村　璃里</t>
  </si>
  <si>
    <t>ｶﾜﾑﾗ ﾘﾘ</t>
  </si>
  <si>
    <t>高橋　花織</t>
  </si>
  <si>
    <t>ﾀｶﾊｼ ｶｵﾘ</t>
  </si>
  <si>
    <t>安田　詩織</t>
  </si>
  <si>
    <t>ﾔｽﾀﾞ ｼｵﾘ</t>
  </si>
  <si>
    <t>佐藤　千徳</t>
  </si>
  <si>
    <t>ｻﾄｳ ﾁｴﾘ</t>
  </si>
  <si>
    <t>森田　麻衣</t>
  </si>
  <si>
    <t>ﾓﾘﾀ ﾏｲ</t>
  </si>
  <si>
    <t>齊藤さつき</t>
  </si>
  <si>
    <t>ｻｲﾄｳ ｻﾂｷ</t>
  </si>
  <si>
    <t>村上　千尋</t>
  </si>
  <si>
    <t>ﾑﾗｶﾐ ﾁﾋﾛ</t>
  </si>
  <si>
    <t>渋谷  夏希</t>
  </si>
  <si>
    <t>ｼﾌﾞﾔ ﾅﾂｷ</t>
  </si>
  <si>
    <t>大柄　千波</t>
  </si>
  <si>
    <t>ｵｵｶﾞﾗ ﾁﾅﾐ</t>
  </si>
  <si>
    <t>松川　明里</t>
  </si>
  <si>
    <t>ﾏﾂｶﾜ ｱｶﾘ</t>
  </si>
  <si>
    <t>阿部　奈生</t>
  </si>
  <si>
    <t>ｱﾍﾞ ﾅｵ</t>
  </si>
  <si>
    <t>柿崎　美里</t>
  </si>
  <si>
    <t>ｶｷｻﾞｷ ﾐｻﾄ</t>
  </si>
  <si>
    <t>赤坂　美奈</t>
  </si>
  <si>
    <t>ｱｶｻｶ ﾐﾅ</t>
  </si>
  <si>
    <t>大崎　里歩</t>
  </si>
  <si>
    <t>ｵｵｻｷ ﾘﾎ</t>
  </si>
  <si>
    <t>伊藤麻里子</t>
  </si>
  <si>
    <t>ｲﾄｳ ﾏﾘｺ</t>
  </si>
  <si>
    <t>石川　友貴</t>
  </si>
  <si>
    <t>ｲｼｶﾜ ﾕｷ</t>
  </si>
  <si>
    <t>及川まりや</t>
  </si>
  <si>
    <t>房内まどか</t>
  </si>
  <si>
    <t>鈴木はるか</t>
  </si>
  <si>
    <t>ｽｽﾞｷ ﾊﾙｶ</t>
  </si>
  <si>
    <t>小高　真依</t>
  </si>
  <si>
    <t>ｺﾀﾞｶ ﾏｲ</t>
  </si>
  <si>
    <t>中山なつみ</t>
  </si>
  <si>
    <t>ﾅｶﾔﾏ ﾅﾂﾐ</t>
  </si>
  <si>
    <t>下島　千歩</t>
  </si>
  <si>
    <t>ｼﾓｼﾞﾏ ﾁﾎ</t>
  </si>
  <si>
    <t>石井　花織</t>
  </si>
  <si>
    <t>ｲｼｲ ｶｵﾘ</t>
  </si>
  <si>
    <t>髙木　李佳</t>
  </si>
  <si>
    <t>ﾀｶｷﾞ ﾘｶ</t>
  </si>
  <si>
    <t>星　麻沙美</t>
  </si>
  <si>
    <t>ﾎｼ ﾏｻﾐ</t>
  </si>
  <si>
    <t>鈴木　絢子</t>
  </si>
  <si>
    <t>ｽｽﾞｷ ｱﾔｺ</t>
  </si>
  <si>
    <t>千葉愛里沙</t>
  </si>
  <si>
    <t>ﾁﾊﾞ ｱﾘｻ</t>
  </si>
  <si>
    <t>安部瑛理奈</t>
  </si>
  <si>
    <t>ｱﾍﾞ ｴﾘﾅ</t>
  </si>
  <si>
    <t>金子　奈緒</t>
  </si>
  <si>
    <t>ｶﾈｺ ﾅｵ</t>
  </si>
  <si>
    <t>山口あゆみ</t>
  </si>
  <si>
    <t>小泉　蕉子</t>
  </si>
  <si>
    <t>檜山　里奈</t>
  </si>
  <si>
    <t>山口　佳織</t>
  </si>
  <si>
    <t>齋藤　　育</t>
  </si>
  <si>
    <t>ｻｲﾄｳ ｲｸ</t>
  </si>
  <si>
    <t>赤木　千尋</t>
  </si>
  <si>
    <t>ｱｶｷﾞ ﾁﾋﾛ</t>
  </si>
  <si>
    <t>武田　梨沙</t>
  </si>
  <si>
    <t>ﾀｹﾀﾞ ﾘｻ</t>
  </si>
  <si>
    <t>高橋　　舞</t>
  </si>
  <si>
    <t>浅井　智佐</t>
  </si>
  <si>
    <t>ｱｻｲ ﾁｻ</t>
  </si>
  <si>
    <t>戸澤　亜季</t>
  </si>
  <si>
    <t>ﾄｻﾞﾜ ｱｷ</t>
  </si>
  <si>
    <t>橋本紗枝子</t>
  </si>
  <si>
    <t>ﾊｼﾓﾄ ｻｴｺ</t>
  </si>
  <si>
    <t>髙橋　　恵</t>
  </si>
  <si>
    <t>ﾀｶﾊｼ ﾒｸﾞﾐ</t>
  </si>
  <si>
    <t>佐藤　由貴</t>
  </si>
  <si>
    <t>ｻﾄｳ ﾕｷ</t>
  </si>
  <si>
    <t>阿部　瑞樹</t>
  </si>
  <si>
    <t>ｱﾍﾞ ﾐｽﾞｷ</t>
  </si>
  <si>
    <t>田村　奈緒</t>
  </si>
  <si>
    <t>ﾀﾑﾗ ﾅｵ</t>
  </si>
  <si>
    <t>萩生田千紗</t>
  </si>
  <si>
    <t>ﾊｷﾞｳﾀﾞ ﾁｻ</t>
  </si>
  <si>
    <t>佐藤　京佳</t>
  </si>
  <si>
    <t>ｻﾄｳ ｷｮｳｶ</t>
  </si>
  <si>
    <t>佐藤　真美</t>
  </si>
  <si>
    <t>横尾つばさ</t>
  </si>
  <si>
    <t>ﾖｺｵ ﾂﾊﾞｻ</t>
  </si>
  <si>
    <t>木村奈津子</t>
  </si>
  <si>
    <t>ｷﾑﾗ ﾅﾂｺ</t>
  </si>
  <si>
    <t>根岸　千里</t>
  </si>
  <si>
    <t>ﾈｷﾞｼ ﾁｻﾄ</t>
  </si>
  <si>
    <t>佐々木梨菜</t>
  </si>
  <si>
    <t>ｻｻｷ ﾘﾅ</t>
  </si>
  <si>
    <t>谷口　祥子</t>
  </si>
  <si>
    <t>ﾀﾆｸﾞﾁ ｼｮｳｺ</t>
  </si>
  <si>
    <t>渋谷　志帆</t>
  </si>
  <si>
    <t>ｼﾌﾞﾔ ｼﾎ</t>
  </si>
  <si>
    <t>田端　恵梨</t>
  </si>
  <si>
    <t>ﾀﾊﾞﾀ ｴﾘ</t>
  </si>
  <si>
    <t>櫻井まり江</t>
  </si>
  <si>
    <t>ｻｸﾗｲ ﾏﾘｴ</t>
  </si>
  <si>
    <t>長谷川愛美</t>
  </si>
  <si>
    <t>ﾊｾｶﾞﾜ ﾏﾅﾐ</t>
  </si>
  <si>
    <t>伊藤かさね</t>
  </si>
  <si>
    <t>ｲﾄｳ ｶｻﾈ</t>
  </si>
  <si>
    <t>大谷　　澪</t>
  </si>
  <si>
    <t>ｵｵﾀﾆ ﾐｵ</t>
  </si>
  <si>
    <t>佐藤　美理</t>
  </si>
  <si>
    <t>ｻﾄｳ ﾐｻﾄ</t>
  </si>
  <si>
    <t>中田優衣奈</t>
  </si>
  <si>
    <t>ﾅｶﾀ ﾕｲﾅ</t>
  </si>
  <si>
    <t>松野下のどか</t>
  </si>
  <si>
    <t>ﾏﾂﾉｼﾀ ﾉﾄﾞｶ</t>
  </si>
  <si>
    <t>森　　裕希</t>
  </si>
  <si>
    <t>ﾓﾘ ﾕｳｷ</t>
  </si>
  <si>
    <t>高橋　佳奈</t>
  </si>
  <si>
    <t>ﾀｶﾊｼ ｶﾅ</t>
  </si>
  <si>
    <t>小笠原有理</t>
  </si>
  <si>
    <t>ｵｶﾞｻﾜﾗ ﾕｳﾘ</t>
  </si>
  <si>
    <t>松田　麻李</t>
  </si>
  <si>
    <t>ﾏﾂﾀﾞ ﾏﾘ</t>
  </si>
  <si>
    <t>村松　　純</t>
  </si>
  <si>
    <t>ﾑﾗﾏﾂ ｼﾞｭﾝ</t>
  </si>
  <si>
    <t>吉野　　文</t>
  </si>
  <si>
    <t>ﾖｼﾉ ｱﾔ</t>
  </si>
  <si>
    <t>本間　千鶴</t>
  </si>
  <si>
    <t>ﾎﾝﾏ ﾁﾂﾞﾙ</t>
  </si>
  <si>
    <t>関　佳奈子</t>
  </si>
  <si>
    <t>ｾｷ ｶﾅｺ</t>
  </si>
  <si>
    <t>阿部　由季</t>
  </si>
  <si>
    <t>ｱﾍﾞ ﾕｷ</t>
  </si>
  <si>
    <t>今村久美子</t>
  </si>
  <si>
    <t>小原由紀香</t>
  </si>
  <si>
    <t>菊田久美子</t>
  </si>
  <si>
    <t>佐藤深奈美</t>
  </si>
  <si>
    <t>松橋　舞果</t>
  </si>
  <si>
    <t>山内　杏珠</t>
  </si>
  <si>
    <t>岡部ソフィ満有子</t>
  </si>
  <si>
    <t>ｵｶﾍﾞｿﾌｨﾏﾕｺ</t>
  </si>
  <si>
    <t>佐藤　青葉</t>
  </si>
  <si>
    <t>ｻﾄｳ ｱｵﾊﾞ</t>
  </si>
  <si>
    <t>里見　　萌</t>
  </si>
  <si>
    <t>ｻﾄﾐ ﾓｴ</t>
  </si>
  <si>
    <t>鈴木　結香</t>
  </si>
  <si>
    <t>ｽｽﾞｷ ﾕｶ</t>
  </si>
  <si>
    <t>高橋　梨穂</t>
  </si>
  <si>
    <t>ﾀｶﾊｼ ﾘﾎ</t>
  </si>
  <si>
    <t>武石この実</t>
  </si>
  <si>
    <t>ﾀｹｲｼ ｺﾉﾐ</t>
  </si>
  <si>
    <t>中田　倭菜</t>
  </si>
  <si>
    <t>ﾅｶﾀ ｼｽﾞﾅ</t>
  </si>
  <si>
    <t>吉田　敦子</t>
  </si>
  <si>
    <t>ﾖｼﾀﾞ ｱﾂｺ　</t>
  </si>
  <si>
    <t>五十嵐麻央</t>
  </si>
  <si>
    <t>ｲｶﾞﾗｼ ﾏｵ</t>
  </si>
  <si>
    <t>石田  采与</t>
  </si>
  <si>
    <t>ｲｼﾀﾞ ｻﾖ</t>
  </si>
  <si>
    <t>伊藤　　彩</t>
  </si>
  <si>
    <t>ｲﾄｳ ｱﾔ</t>
  </si>
  <si>
    <t>糸原　　綾</t>
  </si>
  <si>
    <t>ｲﾄﾊﾗ ｱﾔ</t>
  </si>
  <si>
    <t>齋藤  衿香</t>
  </si>
  <si>
    <t>ｻｲﾄｳ ｴﾘｶ</t>
  </si>
  <si>
    <t>田村　飛鳥</t>
  </si>
  <si>
    <t>ﾀﾑﾗ ｱｽｶ</t>
  </si>
  <si>
    <t>塚田友萌美</t>
  </si>
  <si>
    <t>ﾂｶﾀﾞ ﾄﾓﾐ</t>
  </si>
  <si>
    <t>古里　彩加</t>
  </si>
  <si>
    <t>ﾌﾙｻﾄ ｱﾔｶ</t>
  </si>
  <si>
    <t>山下  愛美</t>
  </si>
  <si>
    <t>ﾔﾏｼﾀ ｱｲﾐ</t>
  </si>
  <si>
    <t>渡邊はるな</t>
  </si>
  <si>
    <t>ﾜﾀﾅﾍﾞ ﾊﾙﾅ</t>
  </si>
  <si>
    <t>結城　千愛</t>
  </si>
  <si>
    <t>ﾕｳｷ ﾁｱｷ</t>
  </si>
  <si>
    <t>須藤　愛実</t>
  </si>
  <si>
    <t>ｽﾄﾞｳ ﾒｸﾞﾐ</t>
  </si>
  <si>
    <t>石川　美悠</t>
  </si>
  <si>
    <t>ｲｼｶﾜ ﾐﾕｳ</t>
  </si>
  <si>
    <t>土屋　千穂</t>
  </si>
  <si>
    <t>ﾂﾁﾔ ﾁﾎ</t>
  </si>
  <si>
    <t>水谷優香子</t>
  </si>
  <si>
    <t>ﾐｽﾞﾀﾆ ﾕｶｺ</t>
  </si>
  <si>
    <t>横山明日香</t>
  </si>
  <si>
    <t>ﾖｺﾔﾏ ｱｽｶ</t>
  </si>
  <si>
    <t>亀山　美桜</t>
  </si>
  <si>
    <t>ｶﾒﾔﾏ ﾐｵ</t>
  </si>
  <si>
    <t>磯谷　莉朋</t>
  </si>
  <si>
    <t>ｲｿﾔ ﾘﾎ</t>
  </si>
  <si>
    <t>川田　彩花</t>
  </si>
  <si>
    <t>ｶﾜﾀ ｱﾔｶ</t>
  </si>
  <si>
    <t>工藤　早紀</t>
  </si>
  <si>
    <t>ｸﾄﾞｳ ｻｷ</t>
  </si>
  <si>
    <t>高瀬　瑠衣</t>
  </si>
  <si>
    <t>ﾀｶｾ ﾙｲ</t>
  </si>
  <si>
    <t>長谷川智子</t>
  </si>
  <si>
    <t>ﾊｾｶﾞﾜ ｻﾄｺ</t>
  </si>
  <si>
    <t>石川　由佳</t>
  </si>
  <si>
    <t>ｲｼｶﾜ ﾕｶ</t>
  </si>
  <si>
    <t>菊池　千里</t>
  </si>
  <si>
    <t>ｷｸﾁ ﾁｻﾄ</t>
  </si>
  <si>
    <t>小池　彩加</t>
  </si>
  <si>
    <t>ｺｲｹ ｱﾔｶ</t>
  </si>
  <si>
    <t>鈴木　由衣</t>
  </si>
  <si>
    <t>ｽｽﾞｷ ﾕｲ</t>
  </si>
  <si>
    <t>高橋あかね</t>
  </si>
  <si>
    <t>ﾀｶﾊｼ ｱｶﾈ</t>
  </si>
  <si>
    <t>出口　園子</t>
  </si>
  <si>
    <t>ﾃﾞｸﾞﾁ ｿﾉｺ</t>
  </si>
  <si>
    <t>出口　聡子</t>
  </si>
  <si>
    <t>ﾃﾞｸﾞﾁ ｻﾄｺ</t>
  </si>
  <si>
    <t>栃久保瑠衣</t>
  </si>
  <si>
    <t>ﾄﾁｸﾎﾞ ﾙｲ</t>
  </si>
  <si>
    <t>根本　麻由</t>
  </si>
  <si>
    <t>ﾈﾓﾄ ﾏﾕ</t>
  </si>
  <si>
    <t>阿部　綾香</t>
  </si>
  <si>
    <t>ｱﾍﾞ ｱﾔｶ</t>
  </si>
  <si>
    <t>佐々木歩佳</t>
  </si>
  <si>
    <t>ｻｻｷ ｱﾕｶ</t>
  </si>
  <si>
    <t>佐藤　　愛</t>
  </si>
  <si>
    <t>ｻﾄｳ ｱｲ</t>
  </si>
  <si>
    <t>秋元　文子</t>
  </si>
  <si>
    <t>ｱｷﾓﾄ ｱﾔｺ</t>
  </si>
  <si>
    <t>山形真由佳</t>
  </si>
  <si>
    <t>ﾔﾏｶﾞﾀ　ﾏﾕｶ</t>
  </si>
  <si>
    <t>加藤由希子</t>
  </si>
  <si>
    <t>ｶﾄｳ ﾕｷｺ</t>
  </si>
  <si>
    <t>赤沼　　遥</t>
  </si>
  <si>
    <t>ｱｶﾇﾏ ﾊﾙｶ</t>
  </si>
  <si>
    <t>福士　紗恵</t>
  </si>
  <si>
    <t>ﾌｸｼ ｻｴ</t>
  </si>
  <si>
    <t>山口美智子</t>
  </si>
  <si>
    <t>ﾔﾏｸﾞﾁ ﾐﾁｺ</t>
  </si>
  <si>
    <t>佐藤　志帆</t>
  </si>
  <si>
    <t>ｻﾄｳ ｼﾎ</t>
  </si>
  <si>
    <t>須藤　育美</t>
  </si>
  <si>
    <t>ｽﾄﾞｳ ｲｸﾐ</t>
  </si>
  <si>
    <t>遠藤　　璃</t>
  </si>
  <si>
    <t>ｴﾝﾄﾞｳ ｱｷ</t>
  </si>
  <si>
    <t>小川　香那</t>
  </si>
  <si>
    <t>ｵｶﾞﾜ ｶﾅ</t>
  </si>
  <si>
    <t>安住はるか</t>
  </si>
  <si>
    <t>ｱｽﾞﾐ ﾊﾙｶ</t>
  </si>
  <si>
    <t>渡部　香織</t>
  </si>
  <si>
    <t>ﾜﾀﾅﾍﾞ ｶｵﾘ</t>
  </si>
  <si>
    <t>竹ヶ原一恵</t>
  </si>
  <si>
    <t>ﾀｹｶﾞﾊﾗ ｶｽﾞｴ</t>
  </si>
  <si>
    <t>新田由里子</t>
  </si>
  <si>
    <t>ﾆｯﾀ ﾕﾘｺ</t>
  </si>
  <si>
    <t>丹　　　恵</t>
  </si>
  <si>
    <t>ﾀﾝ ﾒｸﾞﾐ</t>
  </si>
  <si>
    <t>高橋　美裕</t>
  </si>
  <si>
    <t>ﾀｶﾊｼ ﾐﾕ</t>
  </si>
  <si>
    <t>堀越　琴乃</t>
  </si>
  <si>
    <t>ﾎﾘｺｼ ｺﾄﾉ</t>
  </si>
  <si>
    <t>渡辺　知美</t>
  </si>
  <si>
    <t>ﾜﾀﾅﾍﾞ ﾄﾓﾐ</t>
  </si>
  <si>
    <t>若月　未来</t>
  </si>
  <si>
    <t>ﾜｶﾂｷ ﾐﾗｲ</t>
  </si>
  <si>
    <t>小松　英恵</t>
  </si>
  <si>
    <t>ｺﾏﾂ ﾊﾅｴ</t>
  </si>
  <si>
    <t>酒井はるな</t>
  </si>
  <si>
    <t>ｻｶｲ ﾊﾙﾅ</t>
  </si>
  <si>
    <t>佐藤紗也華</t>
  </si>
  <si>
    <t>ｻﾄｳ ｻﾔｶ</t>
  </si>
  <si>
    <t>宮間　志帆</t>
  </si>
  <si>
    <t>ﾐﾔﾏ ｼﾎ</t>
  </si>
  <si>
    <t>榊原真璃子</t>
  </si>
  <si>
    <t>ｻｶｷﾊﾞﾗ ﾏﾘｺ</t>
  </si>
  <si>
    <t>後藤　文子</t>
  </si>
  <si>
    <t>ｺﾞﾄｳ ﾌﾐｺ</t>
  </si>
  <si>
    <t>大御　紅里</t>
  </si>
  <si>
    <t>ｵｵﾐ ｱｶﾘ</t>
  </si>
  <si>
    <t>照井　真美</t>
  </si>
  <si>
    <t>ﾃﾙｲ ﾏﾐ</t>
  </si>
  <si>
    <t>三浦　文賀</t>
  </si>
  <si>
    <t>ﾐｳﾗ ﾌﾐｶ</t>
  </si>
  <si>
    <t>笠松　　瞳</t>
  </si>
  <si>
    <t>ｶｻﾏﾂ ﾋﾄﾐ</t>
  </si>
  <si>
    <t>熊谷　彩圭</t>
  </si>
  <si>
    <t>ｸﾏｶﾞｲ ｱﾔｶ</t>
  </si>
  <si>
    <t>藤澤真理絵</t>
  </si>
  <si>
    <t>ﾌｼﾞｻﾜ ﾏﾘｴ</t>
  </si>
  <si>
    <t>川崎　翔子</t>
  </si>
  <si>
    <t>ｶﾜｻｷ ｼｮｳｺ</t>
  </si>
  <si>
    <t>山本　千裕</t>
  </si>
  <si>
    <t>ﾔﾏﾓﾄ ﾁﾋﾛ</t>
  </si>
  <si>
    <t>渡部　美来</t>
  </si>
  <si>
    <t>ﾜﾀﾍﾞ ﾐｸ</t>
  </si>
  <si>
    <t>井出　桃愛</t>
  </si>
  <si>
    <t>ｲﾃﾞ ﾓﾓｴ</t>
  </si>
  <si>
    <t>塩谷美菜子</t>
  </si>
  <si>
    <t>ｼｵﾔ ﾐﾅｺ</t>
  </si>
  <si>
    <t>村岡実可子</t>
  </si>
  <si>
    <t>ﾑﾗｵｶ ﾐｶｺ</t>
  </si>
  <si>
    <t>萩野谷友香</t>
  </si>
  <si>
    <t>ﾊｷﾞﾉﾔ ﾕｶ</t>
  </si>
  <si>
    <t>我妻　苑佳</t>
  </si>
  <si>
    <t>ｱﾂﾞﾏ ｿﾉｶ</t>
  </si>
  <si>
    <t>伊藤なつみ</t>
  </si>
  <si>
    <t>ｲﾄｳ ﾅﾂﾐ</t>
  </si>
  <si>
    <t>片倉　優美</t>
  </si>
  <si>
    <t>ｶﾀｸﾗ ﾕｳﾐ</t>
  </si>
  <si>
    <t>平野　千鶴</t>
  </si>
  <si>
    <t>ﾋﾗﾉ ﾁﾂﾞﾙ</t>
  </si>
  <si>
    <t>平山　怜奈</t>
  </si>
  <si>
    <t>ﾋﾗﾔﾏ ﾚｲﾅ</t>
  </si>
  <si>
    <t>佐藤　　紘</t>
  </si>
  <si>
    <t>ｻﾄｳ ﾋﾛ</t>
  </si>
  <si>
    <t>羽角朱理那</t>
  </si>
  <si>
    <t>ﾊｽﾐ ｼｭﾘﾅ</t>
  </si>
  <si>
    <t>佐竹　実希</t>
  </si>
  <si>
    <t>ｻﾀｹ ﾐｷ</t>
  </si>
  <si>
    <t>守屋友紀子</t>
  </si>
  <si>
    <t>ﾓﾘﾔ ﾕｷｺ</t>
  </si>
  <si>
    <t>岩舘  瑞奈</t>
  </si>
  <si>
    <t>ｲﾜﾀﾞﾃ ﾐｽﾞﾅ</t>
  </si>
  <si>
    <t>嶋崎  恭子</t>
  </si>
  <si>
    <t>ｼﾏｻﾞｷ ｷｮｳｺ</t>
  </si>
  <si>
    <t>学年</t>
  </si>
  <si>
    <t>陸協</t>
  </si>
  <si>
    <t>青森</t>
  </si>
  <si>
    <t>岩手</t>
  </si>
  <si>
    <t>4</t>
  </si>
  <si>
    <t>秋田</t>
  </si>
  <si>
    <t>3</t>
  </si>
  <si>
    <t>2</t>
  </si>
  <si>
    <t>M2</t>
  </si>
  <si>
    <t>神奈川</t>
  </si>
  <si>
    <t>東京都</t>
  </si>
  <si>
    <t>北海道</t>
  </si>
  <si>
    <t>D3</t>
  </si>
  <si>
    <t>D1</t>
  </si>
  <si>
    <t>鹿児島</t>
  </si>
  <si>
    <t>東京</t>
  </si>
  <si>
    <t>千葉</t>
  </si>
  <si>
    <t>愛媛</t>
  </si>
  <si>
    <t>院1</t>
  </si>
  <si>
    <t>島根</t>
  </si>
  <si>
    <t>茨城</t>
  </si>
  <si>
    <t>長野</t>
  </si>
  <si>
    <t>北海道</t>
  </si>
  <si>
    <t>山形</t>
  </si>
  <si>
    <t>静岡</t>
  </si>
  <si>
    <t>石川</t>
  </si>
  <si>
    <t>D1</t>
  </si>
  <si>
    <t>1</t>
  </si>
  <si>
    <t>福島</t>
  </si>
  <si>
    <t>富山</t>
  </si>
  <si>
    <t>新潟</t>
  </si>
  <si>
    <t>千葉</t>
  </si>
  <si>
    <t>群馬</t>
  </si>
  <si>
    <t>M1</t>
  </si>
  <si>
    <t>兵庫</t>
  </si>
  <si>
    <t>青森　</t>
  </si>
  <si>
    <t>青森　</t>
  </si>
  <si>
    <t>秋田　</t>
  </si>
  <si>
    <t>岩手　</t>
  </si>
  <si>
    <t>宮城　</t>
  </si>
  <si>
    <t>岐阜</t>
  </si>
  <si>
    <t>宮城</t>
  </si>
  <si>
    <t>山梨</t>
  </si>
  <si>
    <t>山形</t>
  </si>
  <si>
    <t>秋田</t>
  </si>
  <si>
    <t>愛知</t>
  </si>
  <si>
    <t>1</t>
  </si>
  <si>
    <t>岩手　</t>
  </si>
  <si>
    <t>第２７回　国公立２２大学対校陸上競技大会（対校）</t>
  </si>
  <si>
    <t>茨城大学</t>
  </si>
  <si>
    <t>茨城大</t>
  </si>
  <si>
    <t>ｲﾊﾞﾗｷ</t>
  </si>
  <si>
    <t>宇都宮大学</t>
  </si>
  <si>
    <t>宇都宮大</t>
  </si>
  <si>
    <t>ｳﾂﾉﾐﾔ</t>
  </si>
  <si>
    <t>群馬大学</t>
  </si>
  <si>
    <t>群馬大</t>
  </si>
  <si>
    <t>ｸﾞﾝﾏ</t>
  </si>
  <si>
    <t>埼玉大学</t>
  </si>
  <si>
    <t>埼玉大</t>
  </si>
  <si>
    <t>ｻｲﾀﾏ</t>
  </si>
  <si>
    <t>静岡大学</t>
  </si>
  <si>
    <t>静岡大</t>
  </si>
  <si>
    <t>ｼｽﾞｵｶ</t>
  </si>
  <si>
    <t>主都大学東京</t>
  </si>
  <si>
    <t>首都大</t>
  </si>
  <si>
    <t>ｼｭﾄﾀﾞｲｶﾞｸﾄｳｷｮｳ</t>
  </si>
  <si>
    <t>信州大学</t>
  </si>
  <si>
    <t>信大</t>
  </si>
  <si>
    <t>ｼﾝｼｭｳ</t>
  </si>
  <si>
    <t>高崎経済大学</t>
  </si>
  <si>
    <t>高崎経大</t>
  </si>
  <si>
    <t>ﾀｶｻｷｹｲｻﾞｲ</t>
  </si>
  <si>
    <t>千葉大学</t>
  </si>
  <si>
    <t>千葉大</t>
  </si>
  <si>
    <t>ﾁﾊﾞ</t>
  </si>
  <si>
    <t>都留文科大学</t>
  </si>
  <si>
    <t>都留文大</t>
  </si>
  <si>
    <t>ﾂﾙﾌﾞﾝｶ</t>
  </si>
  <si>
    <t>電気通信大学</t>
  </si>
  <si>
    <t>電通大</t>
  </si>
  <si>
    <t>ﾃﾞﾝｷﾂｳｼﾝ</t>
  </si>
  <si>
    <t>東京外国語大学</t>
  </si>
  <si>
    <t>東京外語大</t>
  </si>
  <si>
    <t>ﾄｳｷｮｳｶﾞｲｺｸｺﾞ</t>
  </si>
  <si>
    <t>東京学芸大学</t>
  </si>
  <si>
    <t>東京学芸大</t>
  </si>
  <si>
    <t>ﾄｳｷｮｳｶﾞｸｹﾞｲ</t>
  </si>
  <si>
    <t>東京工業大学</t>
  </si>
  <si>
    <t>東京工大</t>
  </si>
  <si>
    <t>ﾄｳｷｮｳｺｳｷﾞｮｳ</t>
  </si>
  <si>
    <t>東北大学</t>
  </si>
  <si>
    <t>東北大</t>
  </si>
  <si>
    <t>ﾄｳﾎｸ</t>
  </si>
  <si>
    <t>新潟大学</t>
  </si>
  <si>
    <t>新潟大</t>
  </si>
  <si>
    <t>ﾆｲｶﾞﾀ</t>
  </si>
  <si>
    <t>一橋大学</t>
  </si>
  <si>
    <t>一橋大</t>
  </si>
  <si>
    <t>ﾋﾄﾂﾊﾞｼ</t>
  </si>
  <si>
    <t>三重大学</t>
  </si>
  <si>
    <t>三重大</t>
  </si>
  <si>
    <t>ﾐｴ</t>
  </si>
  <si>
    <t>山形大学</t>
  </si>
  <si>
    <t>山形大</t>
  </si>
  <si>
    <t>ﾔﾏｶﾞﾀ</t>
  </si>
  <si>
    <t>山梨大学</t>
  </si>
  <si>
    <t>山梨大</t>
  </si>
  <si>
    <t>ﾔﾏﾅｼ</t>
  </si>
  <si>
    <t>横浜国立大学</t>
  </si>
  <si>
    <t>横国大</t>
  </si>
  <si>
    <t>ﾖｺﾊﾏｺｸﾘﾂ</t>
  </si>
  <si>
    <t>横浜市立大学</t>
  </si>
  <si>
    <t>横市大</t>
  </si>
  <si>
    <t>ﾖｺﾊﾏｼﾘﾂ</t>
  </si>
  <si>
    <t>10000mW</t>
  </si>
  <si>
    <t>4×400mR</t>
  </si>
  <si>
    <t>4×100mR</t>
  </si>
  <si>
    <t>申請記録</t>
  </si>
  <si>
    <t>ゼッケンナンバー</t>
  </si>
  <si>
    <t>ゼッケンNo.</t>
  </si>
  <si>
    <t>男子OP100m</t>
  </si>
  <si>
    <t>男子OP200m</t>
  </si>
  <si>
    <t>男子OP400m</t>
  </si>
  <si>
    <t>男子OP1500m</t>
  </si>
  <si>
    <t>男子OP5000m</t>
  </si>
  <si>
    <t>男子OP走高跳</t>
  </si>
  <si>
    <t>男子OP棒高跳</t>
  </si>
  <si>
    <t>男子OP走幅跳</t>
  </si>
  <si>
    <t>男子OP三段跳</t>
  </si>
  <si>
    <t>男子OP砲丸投</t>
  </si>
  <si>
    <t>男子OP円盤投</t>
  </si>
  <si>
    <t>男子OPハンマー投</t>
  </si>
  <si>
    <t>男子OPやり投</t>
  </si>
  <si>
    <t>OP十種競技</t>
  </si>
  <si>
    <t>女子OP200m</t>
  </si>
  <si>
    <t>女子OP100m</t>
  </si>
  <si>
    <t>女子OP400m</t>
  </si>
  <si>
    <t>女子OP1500m</t>
  </si>
  <si>
    <t>女子OP走高跳</t>
  </si>
  <si>
    <t>女子OP棒高跳</t>
  </si>
  <si>
    <t>女子OP走幅跳</t>
  </si>
  <si>
    <t>女子OP三段跳</t>
  </si>
  <si>
    <t>女子OP砲丸投</t>
  </si>
  <si>
    <t>女子OP円盤投</t>
  </si>
  <si>
    <t>女子OPハンマー投</t>
  </si>
  <si>
    <t>女子OPやり投</t>
  </si>
  <si>
    <t>OP七種競技</t>
  </si>
  <si>
    <t>女子OP5000m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</si>
</sst>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##&quot; - &quot;####&quot; - &quot;####"/>
    <numFmt numFmtId="182" formatCode="#######&quot;円&quot;"/>
    <numFmt numFmtId="183" formatCode="###&quot; - &quot;####"/>
    <numFmt numFmtId="184" formatCode="###&quot; - &quot;###&quot; - &quot;####"/>
    <numFmt numFmtId="185" formatCode="#&quot;組&quot;#&quot;レーン&quot;"/>
    <numFmt numFmtId="186" formatCode="#&quot;レーン&quot;"/>
    <numFmt numFmtId="187" formatCode="&quot;4継&quot;\-@"/>
    <numFmt numFmtId="188" formatCode="&quot;ﾏｲﾙ&quot;\-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2"/>
      <name val="Century"/>
      <family val="1"/>
    </font>
    <font>
      <sz val="12"/>
      <name val="ＭＳ 明朝"/>
      <family val="1"/>
    </font>
    <font>
      <b/>
      <sz val="18"/>
      <name val="ＭＳ Ｐゴシック"/>
      <family val="3"/>
    </font>
    <font>
      <sz val="13"/>
      <name val="ＭＳ Ｐゴシック"/>
      <family val="3"/>
    </font>
    <font>
      <b/>
      <sz val="13"/>
      <name val="ＭＳ Ｐ明朝"/>
      <family val="1"/>
    </font>
    <font>
      <b/>
      <sz val="13"/>
      <name val="ＭＳ Ｐゴシック"/>
      <family val="3"/>
    </font>
    <font>
      <b/>
      <sz val="12"/>
      <name val="ＭＳ Ｐゴシック"/>
      <family val="3"/>
    </font>
    <font>
      <b/>
      <sz val="20"/>
      <name val="HG行書体"/>
      <family val="4"/>
    </font>
    <font>
      <b/>
      <sz val="20"/>
      <name val="HGS行書体"/>
      <family val="4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0" borderId="4" applyNumberFormat="0" applyAlignment="0" applyProtection="0"/>
    <xf numFmtId="0" fontId="7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 horizontal="left" vertical="center"/>
    </xf>
    <xf numFmtId="0" fontId="9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0" fillId="32" borderId="0" xfId="0" applyNumberFormat="1" applyFon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left" vertical="center"/>
    </xf>
    <xf numFmtId="0" fontId="10" fillId="32" borderId="0" xfId="0" applyFont="1" applyFill="1" applyAlignment="1">
      <alignment vertical="center"/>
    </xf>
    <xf numFmtId="0" fontId="16" fillId="32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0" fillId="32" borderId="13" xfId="0" applyFill="1" applyBorder="1" applyAlignment="1">
      <alignment horizontal="left" vertical="center"/>
    </xf>
    <xf numFmtId="0" fontId="19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23" fillId="32" borderId="0" xfId="0" applyFont="1" applyFill="1" applyAlignment="1">
      <alignment vertical="center"/>
    </xf>
    <xf numFmtId="0" fontId="24" fillId="32" borderId="0" xfId="0" applyFont="1" applyFill="1" applyAlignment="1">
      <alignment vertical="center"/>
    </xf>
    <xf numFmtId="0" fontId="25" fillId="32" borderId="0" xfId="0" applyFont="1" applyFill="1" applyAlignment="1">
      <alignment vertical="center"/>
    </xf>
    <xf numFmtId="0" fontId="23" fillId="32" borderId="0" xfId="0" applyFont="1" applyFill="1" applyAlignment="1">
      <alignment horizontal="center" vertical="center"/>
    </xf>
    <xf numFmtId="180" fontId="23" fillId="32" borderId="0" xfId="0" applyNumberFormat="1" applyFont="1" applyFill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26" fillId="32" borderId="0" xfId="0" applyFont="1" applyFill="1" applyAlignment="1">
      <alignment vertical="center"/>
    </xf>
    <xf numFmtId="0" fontId="0" fillId="32" borderId="42" xfId="0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24" fillId="32" borderId="43" xfId="0" applyFont="1" applyFill="1" applyBorder="1" applyAlignment="1">
      <alignment vertical="center"/>
    </xf>
    <xf numFmtId="0" fontId="24" fillId="32" borderId="43" xfId="0" applyFont="1" applyFill="1" applyBorder="1" applyAlignment="1">
      <alignment horizontal="right" vertical="center"/>
    </xf>
    <xf numFmtId="0" fontId="11" fillId="32" borderId="0" xfId="0" applyFon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29" fillId="0" borderId="0" xfId="0" applyFont="1" applyAlignment="1">
      <alignment vertical="center"/>
    </xf>
    <xf numFmtId="0" fontId="0" fillId="32" borderId="44" xfId="0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/>
    </xf>
    <xf numFmtId="49" fontId="0" fillId="32" borderId="28" xfId="0" applyNumberFormat="1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49" fontId="0" fillId="32" borderId="31" xfId="0" applyNumberFormat="1" applyFont="1" applyFill="1" applyBorder="1" applyAlignment="1">
      <alignment horizontal="center" vertical="center"/>
    </xf>
    <xf numFmtId="49" fontId="0" fillId="32" borderId="31" xfId="0" applyNumberFormat="1" applyFill="1" applyBorder="1" applyAlignment="1">
      <alignment horizontal="center" vertical="center"/>
    </xf>
    <xf numFmtId="49" fontId="0" fillId="32" borderId="40" xfId="0" applyNumberFormat="1" applyFont="1" applyFill="1" applyBorder="1" applyAlignment="1">
      <alignment horizontal="center" vertical="center"/>
    </xf>
    <xf numFmtId="49" fontId="0" fillId="32" borderId="47" xfId="0" applyNumberFormat="1" applyFont="1" applyFill="1" applyBorder="1" applyAlignment="1">
      <alignment horizontal="center" vertical="center"/>
    </xf>
    <xf numFmtId="49" fontId="0" fillId="32" borderId="39" xfId="0" applyNumberFormat="1" applyFont="1" applyFill="1" applyBorder="1" applyAlignment="1">
      <alignment horizontal="center" vertical="center"/>
    </xf>
    <xf numFmtId="49" fontId="0" fillId="32" borderId="45" xfId="0" applyNumberFormat="1" applyFill="1" applyBorder="1" applyAlignment="1">
      <alignment horizontal="center" vertical="center"/>
    </xf>
    <xf numFmtId="0" fontId="22" fillId="32" borderId="0" xfId="0" applyFont="1" applyFill="1" applyBorder="1" applyAlignment="1">
      <alignment vertical="center"/>
    </xf>
    <xf numFmtId="0" fontId="0" fillId="32" borderId="48" xfId="0" applyFill="1" applyBorder="1" applyAlignment="1">
      <alignment horizontal="center" vertical="center"/>
    </xf>
    <xf numFmtId="49" fontId="0" fillId="32" borderId="28" xfId="0" applyNumberFormat="1" applyFill="1" applyBorder="1" applyAlignment="1">
      <alignment horizontal="center" vertical="center"/>
    </xf>
    <xf numFmtId="0" fontId="23" fillId="32" borderId="0" xfId="0" applyFont="1" applyFill="1" applyBorder="1" applyAlignment="1">
      <alignment vertical="center"/>
    </xf>
    <xf numFmtId="0" fontId="0" fillId="32" borderId="49" xfId="0" applyFill="1" applyBorder="1" applyAlignment="1">
      <alignment vertical="center"/>
    </xf>
    <xf numFmtId="0" fontId="22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1" fillId="0" borderId="0" xfId="0" applyFont="1" applyBorder="1" applyAlignment="1">
      <alignment/>
    </xf>
    <xf numFmtId="49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68" fillId="0" borderId="0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49" fontId="31" fillId="0" borderId="0" xfId="0" applyNumberFormat="1" applyFont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31" fillId="0" borderId="0" xfId="0" applyFont="1" applyFill="1" applyBorder="1" applyAlignment="1">
      <alignment/>
    </xf>
    <xf numFmtId="49" fontId="68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31" fillId="33" borderId="0" xfId="0" applyFont="1" applyFill="1" applyBorder="1" applyAlignment="1">
      <alignment/>
    </xf>
    <xf numFmtId="49" fontId="31" fillId="0" borderId="0" xfId="0" applyNumberFormat="1" applyFont="1" applyBorder="1" applyAlignment="1">
      <alignment vertical="center"/>
    </xf>
    <xf numFmtId="0" fontId="68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31" fillId="0" borderId="0" xfId="0" applyNumberFormat="1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8" fillId="0" borderId="0" xfId="0" applyNumberFormat="1" applyFont="1" applyAlignment="1">
      <alignment horizontal="left" vertical="center"/>
    </xf>
    <xf numFmtId="49" fontId="33" fillId="32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49" fontId="31" fillId="0" borderId="0" xfId="0" applyNumberFormat="1" applyFont="1" applyFill="1" applyBorder="1" applyAlignment="1">
      <alignment vertical="center"/>
    </xf>
    <xf numFmtId="0" fontId="68" fillId="0" borderId="0" xfId="0" applyFont="1" applyBorder="1" applyAlignment="1">
      <alignment horizontal="left"/>
    </xf>
    <xf numFmtId="0" fontId="0" fillId="32" borderId="50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49" fontId="0" fillId="32" borderId="53" xfId="0" applyNumberFormat="1" applyFont="1" applyFill="1" applyBorder="1" applyAlignment="1">
      <alignment horizontal="center" vertical="center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46" xfId="0" applyNumberFormat="1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/>
    </xf>
    <xf numFmtId="0" fontId="3" fillId="32" borderId="54" xfId="0" applyFont="1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56" xfId="0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0" fontId="0" fillId="32" borderId="58" xfId="0" applyFill="1" applyBorder="1" applyAlignment="1">
      <alignment horizontal="center" vertical="center"/>
    </xf>
    <xf numFmtId="0" fontId="6" fillId="32" borderId="59" xfId="43" applyFill="1" applyBorder="1" applyAlignment="1" applyProtection="1">
      <alignment horizontal="center" vertical="center"/>
      <protection/>
    </xf>
    <xf numFmtId="0" fontId="0" fillId="32" borderId="60" xfId="0" applyFill="1" applyBorder="1" applyAlignment="1">
      <alignment horizontal="center" vertical="center"/>
    </xf>
    <xf numFmtId="0" fontId="0" fillId="32" borderId="6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62" xfId="0" applyFill="1" applyBorder="1" applyAlignment="1">
      <alignment horizontal="center" vertical="center"/>
    </xf>
    <xf numFmtId="49" fontId="0" fillId="32" borderId="59" xfId="0" applyNumberFormat="1" applyFill="1" applyBorder="1" applyAlignment="1">
      <alignment horizontal="center" vertical="center"/>
    </xf>
    <xf numFmtId="49" fontId="0" fillId="32" borderId="60" xfId="0" applyNumberFormat="1" applyFill="1" applyBorder="1" applyAlignment="1">
      <alignment horizontal="center" vertical="center"/>
    </xf>
    <xf numFmtId="49" fontId="0" fillId="32" borderId="61" xfId="0" applyNumberFormat="1" applyFill="1" applyBorder="1" applyAlignment="1">
      <alignment horizontal="center" vertical="center"/>
    </xf>
    <xf numFmtId="49" fontId="0" fillId="32" borderId="12" xfId="0" applyNumberFormat="1" applyFill="1" applyBorder="1" applyAlignment="1">
      <alignment horizontal="center" vertical="center"/>
    </xf>
    <xf numFmtId="49" fontId="0" fillId="32" borderId="13" xfId="0" applyNumberFormat="1" applyFill="1" applyBorder="1" applyAlignment="1">
      <alignment horizontal="center" vertical="center"/>
    </xf>
    <xf numFmtId="49" fontId="0" fillId="32" borderId="62" xfId="0" applyNumberFormat="1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 wrapText="1"/>
    </xf>
    <xf numFmtId="0" fontId="0" fillId="32" borderId="63" xfId="0" applyFill="1" applyBorder="1" applyAlignment="1">
      <alignment horizontal="center" vertical="center"/>
    </xf>
    <xf numFmtId="0" fontId="0" fillId="32" borderId="64" xfId="0" applyFill="1" applyBorder="1" applyAlignment="1">
      <alignment horizontal="center" vertical="center"/>
    </xf>
    <xf numFmtId="0" fontId="10" fillId="32" borderId="63" xfId="0" applyFont="1" applyFill="1" applyBorder="1" applyAlignment="1">
      <alignment horizontal="center" vertical="center"/>
    </xf>
    <xf numFmtId="0" fontId="10" fillId="32" borderId="64" xfId="0" applyFont="1" applyFill="1" applyBorder="1" applyAlignment="1">
      <alignment horizontal="center" vertical="center"/>
    </xf>
    <xf numFmtId="183" fontId="3" fillId="32" borderId="65" xfId="0" applyNumberFormat="1" applyFont="1" applyFill="1" applyBorder="1" applyAlignment="1">
      <alignment horizontal="center" vertical="center"/>
    </xf>
    <xf numFmtId="183" fontId="3" fillId="32" borderId="66" xfId="0" applyNumberFormat="1" applyFont="1" applyFill="1" applyBorder="1" applyAlignment="1">
      <alignment horizontal="center" vertical="center"/>
    </xf>
    <xf numFmtId="183" fontId="3" fillId="32" borderId="67" xfId="0" applyNumberFormat="1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8" fillId="32" borderId="68" xfId="0" applyFont="1" applyFill="1" applyBorder="1" applyAlignment="1">
      <alignment horizontal="left" vertical="center"/>
    </xf>
    <xf numFmtId="0" fontId="8" fillId="32" borderId="69" xfId="0" applyFont="1" applyFill="1" applyBorder="1" applyAlignment="1">
      <alignment horizontal="left" vertical="center"/>
    </xf>
    <xf numFmtId="0" fontId="8" fillId="32" borderId="70" xfId="0" applyFont="1" applyFill="1" applyBorder="1" applyAlignment="1">
      <alignment horizontal="left" vertical="center"/>
    </xf>
    <xf numFmtId="0" fontId="8" fillId="32" borderId="71" xfId="0" applyFont="1" applyFill="1" applyBorder="1" applyAlignment="1">
      <alignment horizontal="left" vertical="center"/>
    </xf>
    <xf numFmtId="0" fontId="14" fillId="32" borderId="68" xfId="0" applyFont="1" applyFill="1" applyBorder="1" applyAlignment="1">
      <alignment horizontal="center" vertical="center"/>
    </xf>
    <xf numFmtId="0" fontId="14" fillId="32" borderId="72" xfId="0" applyFont="1" applyFill="1" applyBorder="1" applyAlignment="1">
      <alignment horizontal="center" vertical="center"/>
    </xf>
    <xf numFmtId="0" fontId="14" fillId="32" borderId="69" xfId="0" applyFont="1" applyFill="1" applyBorder="1" applyAlignment="1">
      <alignment horizontal="center" vertical="center"/>
    </xf>
    <xf numFmtId="0" fontId="14" fillId="32" borderId="70" xfId="0" applyFont="1" applyFill="1" applyBorder="1" applyAlignment="1">
      <alignment horizontal="center" vertical="center"/>
    </xf>
    <xf numFmtId="0" fontId="14" fillId="32" borderId="45" xfId="0" applyFont="1" applyFill="1" applyBorder="1" applyAlignment="1">
      <alignment horizontal="center" vertical="center"/>
    </xf>
    <xf numFmtId="0" fontId="14" fillId="32" borderId="71" xfId="0" applyFont="1" applyFill="1" applyBorder="1" applyAlignment="1">
      <alignment horizontal="center" vertical="center"/>
    </xf>
    <xf numFmtId="0" fontId="11" fillId="32" borderId="68" xfId="0" applyFont="1" applyFill="1" applyBorder="1" applyAlignment="1">
      <alignment horizontal="center" vertical="center"/>
    </xf>
    <xf numFmtId="0" fontId="11" fillId="32" borderId="69" xfId="0" applyFont="1" applyFill="1" applyBorder="1" applyAlignment="1">
      <alignment horizontal="center" vertical="center"/>
    </xf>
    <xf numFmtId="0" fontId="11" fillId="32" borderId="70" xfId="0" applyFont="1" applyFill="1" applyBorder="1" applyAlignment="1">
      <alignment horizontal="center" vertical="center"/>
    </xf>
    <xf numFmtId="0" fontId="11" fillId="32" borderId="71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left" vertical="center"/>
    </xf>
    <xf numFmtId="0" fontId="9" fillId="32" borderId="45" xfId="0" applyFont="1" applyFill="1" applyBorder="1" applyAlignment="1">
      <alignment horizontal="left" vertical="center"/>
    </xf>
    <xf numFmtId="188" fontId="0" fillId="32" borderId="73" xfId="0" applyNumberFormat="1" applyFill="1" applyBorder="1" applyAlignment="1">
      <alignment horizontal="center" vertical="center"/>
    </xf>
    <xf numFmtId="188" fontId="0" fillId="32" borderId="64" xfId="0" applyNumberFormat="1" applyFill="1" applyBorder="1" applyAlignment="1">
      <alignment horizontal="center" vertical="center"/>
    </xf>
    <xf numFmtId="0" fontId="5" fillId="32" borderId="63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5" fillId="32" borderId="64" xfId="0" applyFont="1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74" xfId="0" applyFill="1" applyBorder="1" applyAlignment="1">
      <alignment horizontal="center" vertical="center"/>
    </xf>
    <xf numFmtId="0" fontId="0" fillId="32" borderId="75" xfId="0" applyFill="1" applyBorder="1" applyAlignment="1">
      <alignment horizontal="center" vertical="center"/>
    </xf>
    <xf numFmtId="0" fontId="0" fillId="32" borderId="76" xfId="0" applyFill="1" applyBorder="1" applyAlignment="1">
      <alignment horizontal="center" vertical="center"/>
    </xf>
    <xf numFmtId="187" fontId="0" fillId="32" borderId="73" xfId="0" applyNumberFormat="1" applyFill="1" applyBorder="1" applyAlignment="1">
      <alignment horizontal="center" vertical="center"/>
    </xf>
    <xf numFmtId="187" fontId="0" fillId="32" borderId="64" xfId="0" applyNumberFormat="1" applyFill="1" applyBorder="1" applyAlignment="1">
      <alignment horizontal="center" vertical="center"/>
    </xf>
    <xf numFmtId="188" fontId="0" fillId="32" borderId="77" xfId="0" applyNumberFormat="1" applyFill="1" applyBorder="1" applyAlignment="1">
      <alignment horizontal="center" vertical="center"/>
    </xf>
    <xf numFmtId="188" fontId="0" fillId="32" borderId="78" xfId="0" applyNumberFormat="1" applyFill="1" applyBorder="1" applyAlignment="1">
      <alignment horizontal="center" vertical="center"/>
    </xf>
    <xf numFmtId="0" fontId="0" fillId="32" borderId="74" xfId="0" applyFill="1" applyBorder="1" applyAlignment="1">
      <alignment vertical="center"/>
    </xf>
    <xf numFmtId="0" fontId="0" fillId="32" borderId="19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187" fontId="0" fillId="32" borderId="77" xfId="0" applyNumberFormat="1" applyFill="1" applyBorder="1" applyAlignment="1">
      <alignment horizontal="center" vertical="center"/>
    </xf>
    <xf numFmtId="187" fontId="0" fillId="32" borderId="78" xfId="0" applyNumberFormat="1" applyFill="1" applyBorder="1" applyAlignment="1">
      <alignment horizontal="center" vertical="center"/>
    </xf>
    <xf numFmtId="0" fontId="0" fillId="32" borderId="77" xfId="0" applyFill="1" applyBorder="1" applyAlignment="1">
      <alignment horizontal="center" vertical="center"/>
    </xf>
    <xf numFmtId="0" fontId="0" fillId="32" borderId="78" xfId="0" applyFill="1" applyBorder="1" applyAlignment="1">
      <alignment horizontal="center" vertical="center"/>
    </xf>
    <xf numFmtId="0" fontId="0" fillId="32" borderId="73" xfId="0" applyFill="1" applyBorder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16" fillId="32" borderId="63" xfId="0" applyFont="1" applyFill="1" applyBorder="1" applyAlignment="1">
      <alignment horizontal="center" vertical="center" wrapText="1"/>
    </xf>
    <xf numFmtId="0" fontId="16" fillId="32" borderId="52" xfId="0" applyFont="1" applyFill="1" applyBorder="1" applyAlignment="1">
      <alignment horizontal="center" vertical="center" wrapText="1"/>
    </xf>
    <xf numFmtId="0" fontId="16" fillId="32" borderId="64" xfId="0" applyFont="1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/>
    </xf>
    <xf numFmtId="0" fontId="0" fillId="32" borderId="79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16" fillId="32" borderId="63" xfId="0" applyFont="1" applyFill="1" applyBorder="1" applyAlignment="1">
      <alignment horizontal="center" vertical="center"/>
    </xf>
    <xf numFmtId="0" fontId="16" fillId="32" borderId="52" xfId="0" applyFont="1" applyFill="1" applyBorder="1" applyAlignment="1">
      <alignment horizontal="center" vertical="center"/>
    </xf>
    <xf numFmtId="0" fontId="16" fillId="32" borderId="64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30" fillId="32" borderId="80" xfId="0" applyFont="1" applyFill="1" applyBorder="1" applyAlignment="1">
      <alignment horizontal="center" vertical="center"/>
    </xf>
    <xf numFmtId="0" fontId="30" fillId="32" borderId="67" xfId="0" applyFont="1" applyFill="1" applyBorder="1" applyAlignment="1">
      <alignment horizontal="center" vertical="center"/>
    </xf>
    <xf numFmtId="0" fontId="0" fillId="32" borderId="80" xfId="0" applyFill="1" applyBorder="1" applyAlignment="1">
      <alignment horizontal="center" vertical="center"/>
    </xf>
    <xf numFmtId="0" fontId="10" fillId="32" borderId="33" xfId="0" applyFont="1" applyFill="1" applyBorder="1" applyAlignment="1">
      <alignment horizontal="center" vertical="center"/>
    </xf>
    <xf numFmtId="0" fontId="10" fillId="32" borderId="81" xfId="0" applyFont="1" applyFill="1" applyBorder="1" applyAlignment="1">
      <alignment horizontal="center" vertical="center"/>
    </xf>
    <xf numFmtId="0" fontId="10" fillId="32" borderId="56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28" fillId="32" borderId="0" xfId="0" applyFont="1" applyFill="1" applyAlignment="1">
      <alignment horizontal="center" vertical="center"/>
    </xf>
    <xf numFmtId="0" fontId="27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15" fillId="32" borderId="0" xfId="0" applyFont="1" applyFill="1" applyAlignment="1">
      <alignment horizontal="center" vertical="center"/>
    </xf>
    <xf numFmtId="0" fontId="8" fillId="32" borderId="68" xfId="0" applyFont="1" applyFill="1" applyBorder="1" applyAlignment="1">
      <alignment horizontal="center" vertical="center"/>
    </xf>
    <xf numFmtId="0" fontId="8" fillId="32" borderId="70" xfId="0" applyFont="1" applyFill="1" applyBorder="1" applyAlignment="1">
      <alignment horizontal="center" vertical="center"/>
    </xf>
    <xf numFmtId="0" fontId="8" fillId="32" borderId="72" xfId="0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/>
    </xf>
    <xf numFmtId="0" fontId="8" fillId="32" borderId="69" xfId="0" applyFont="1" applyFill="1" applyBorder="1" applyAlignment="1">
      <alignment horizontal="center" vertical="center"/>
    </xf>
    <xf numFmtId="0" fontId="8" fillId="32" borderId="71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right" vertical="center"/>
    </xf>
    <xf numFmtId="182" fontId="10" fillId="32" borderId="0" xfId="0" applyNumberFormat="1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left" vertical="center"/>
    </xf>
    <xf numFmtId="0" fontId="0" fillId="32" borderId="0" xfId="0" applyFill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left" vertical="center"/>
    </xf>
    <xf numFmtId="0" fontId="18" fillId="32" borderId="0" xfId="0" applyFont="1" applyFill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82" xfId="0" applyFill="1" applyBorder="1" applyAlignment="1">
      <alignment horizontal="center" vertical="center"/>
    </xf>
    <xf numFmtId="0" fontId="0" fillId="32" borderId="83" xfId="0" applyFill="1" applyBorder="1" applyAlignment="1">
      <alignment horizontal="center" vertical="center"/>
    </xf>
    <xf numFmtId="0" fontId="0" fillId="32" borderId="84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183" fontId="0" fillId="32" borderId="0" xfId="0" applyNumberForma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YAKATA\Users\touhokugakuren\document\12&#20027;&#20652;&#20197;&#22806;&#22823;&#20250;\&#26481;&#21271;&#22823;&#20027;&#31649;\22&#22823;&#25126;\&#12456;&#12531;&#12488;&#12522;&#12540;&#38306;&#20418;\&#30058;&#32232;&#29992;\entry_&#12458;&#12540;&#12503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ＭＡＩＮ"/>
      <sheetName val="男子エントリー"/>
      <sheetName val="女子エントリー"/>
      <sheetName val="リレー(男)"/>
      <sheetName val="リレー(女)"/>
      <sheetName val="団体総括申込"/>
      <sheetName val="m_kyogisya"/>
      <sheetName val="w_kyogisya"/>
      <sheetName val="リスト"/>
      <sheetName val="登録名簿"/>
    </sheetNames>
    <sheetDataSet>
      <sheetData sheetId="8">
        <row r="3">
          <cell r="C3" t="str">
            <v>A</v>
          </cell>
          <cell r="D3">
            <v>1</v>
          </cell>
        </row>
        <row r="4">
          <cell r="C4" t="str">
            <v>B</v>
          </cell>
          <cell r="D4">
            <v>2</v>
          </cell>
        </row>
        <row r="5">
          <cell r="C5" t="str">
            <v>C</v>
          </cell>
          <cell r="D5">
            <v>3</v>
          </cell>
        </row>
        <row r="6">
          <cell r="C6" t="str">
            <v>D</v>
          </cell>
          <cell r="D6">
            <v>4</v>
          </cell>
        </row>
        <row r="7">
          <cell r="C7" t="str">
            <v>E</v>
          </cell>
          <cell r="D7">
            <v>5</v>
          </cell>
        </row>
        <row r="8">
          <cell r="C8" t="str">
            <v>F</v>
          </cell>
          <cell r="D8">
            <v>6</v>
          </cell>
        </row>
        <row r="9">
          <cell r="C9" t="str">
            <v>G</v>
          </cell>
          <cell r="D9">
            <v>7</v>
          </cell>
        </row>
        <row r="10">
          <cell r="C10" t="str">
            <v>H</v>
          </cell>
          <cell r="D10">
            <v>8</v>
          </cell>
        </row>
        <row r="11">
          <cell r="C11" t="str">
            <v>I</v>
          </cell>
          <cell r="D11">
            <v>9</v>
          </cell>
        </row>
        <row r="12">
          <cell r="C12" t="str">
            <v>J</v>
          </cell>
          <cell r="D1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41"/>
  <sheetViews>
    <sheetView tabSelected="1" zoomScale="85" zoomScaleNormal="85" zoomScalePageLayoutView="0" workbookViewId="0" topLeftCell="A1">
      <selection activeCell="C11" sqref="C11:K12"/>
    </sheetView>
  </sheetViews>
  <sheetFormatPr defaultColWidth="9.00390625" defaultRowHeight="13.5"/>
  <cols>
    <col min="1" max="1" width="9.00390625" style="2" customWidth="1"/>
    <col min="2" max="2" width="7.00390625" style="2" customWidth="1"/>
    <col min="3" max="11" width="9.00390625" style="2" customWidth="1"/>
    <col min="12" max="12" width="10.50390625" style="2" customWidth="1"/>
    <col min="13" max="13" width="16.50390625" style="2" customWidth="1"/>
    <col min="14" max="14" width="7.25390625" style="2" customWidth="1"/>
    <col min="15" max="15" width="9.00390625" style="2" hidden="1" customWidth="1"/>
    <col min="16" max="16" width="12.375" style="2" hidden="1" customWidth="1"/>
    <col min="17" max="17" width="6.875" style="2" hidden="1" customWidth="1"/>
    <col min="18" max="18" width="9.75390625" style="2" hidden="1" customWidth="1"/>
    <col min="19" max="19" width="9.875" style="2" hidden="1" customWidth="1"/>
    <col min="20" max="20" width="8.00390625" style="2" customWidth="1"/>
    <col min="21" max="21" width="14.875" style="2" customWidth="1"/>
    <col min="22" max="16384" width="9.00390625" style="2" customWidth="1"/>
  </cols>
  <sheetData>
    <row r="1" spans="1:11" ht="18" customHeight="1">
      <c r="A1" s="145" t="s">
        <v>2013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8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9" ht="13.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O4" s="3" t="s">
        <v>2014</v>
      </c>
      <c r="P4" s="3">
        <v>1</v>
      </c>
      <c r="Q4" s="3" t="s">
        <v>2015</v>
      </c>
      <c r="R4" s="4" t="s">
        <v>2016</v>
      </c>
      <c r="S4" s="3" t="s">
        <v>2014</v>
      </c>
    </row>
    <row r="5" spans="4:19" ht="13.5">
      <c r="D5" s="153" t="s">
        <v>151</v>
      </c>
      <c r="E5" s="153"/>
      <c r="F5" s="153"/>
      <c r="G5" s="153"/>
      <c r="H5" s="153"/>
      <c r="O5" s="2" t="s">
        <v>2017</v>
      </c>
      <c r="P5" s="3">
        <v>2</v>
      </c>
      <c r="Q5" s="2" t="s">
        <v>2018</v>
      </c>
      <c r="R5" s="2" t="s">
        <v>2019</v>
      </c>
      <c r="S5" s="2" t="s">
        <v>2017</v>
      </c>
    </row>
    <row r="6" spans="4:19" ht="13.5">
      <c r="D6" s="153"/>
      <c r="E6" s="153"/>
      <c r="F6" s="153"/>
      <c r="G6" s="153"/>
      <c r="H6" s="153"/>
      <c r="O6" s="3" t="s">
        <v>2020</v>
      </c>
      <c r="P6" s="3">
        <v>3</v>
      </c>
      <c r="Q6" s="3" t="s">
        <v>2021</v>
      </c>
      <c r="R6" s="4" t="s">
        <v>2022</v>
      </c>
      <c r="S6" s="3" t="s">
        <v>2020</v>
      </c>
    </row>
    <row r="7" spans="4:19" ht="15" customHeight="1">
      <c r="D7" s="5"/>
      <c r="E7" s="5"/>
      <c r="F7" s="5"/>
      <c r="G7" s="5"/>
      <c r="H7" s="5"/>
      <c r="O7" s="3" t="s">
        <v>2023</v>
      </c>
      <c r="P7" s="3">
        <v>4</v>
      </c>
      <c r="Q7" s="3" t="s">
        <v>2024</v>
      </c>
      <c r="R7" s="4" t="s">
        <v>2025</v>
      </c>
      <c r="S7" s="3" t="s">
        <v>2023</v>
      </c>
    </row>
    <row r="8" spans="4:19" ht="15" customHeight="1" thickBot="1">
      <c r="D8" s="5"/>
      <c r="E8" s="5"/>
      <c r="F8" s="5"/>
      <c r="G8" s="5"/>
      <c r="H8" s="5"/>
      <c r="O8" s="3" t="s">
        <v>2026</v>
      </c>
      <c r="P8" s="3">
        <v>5</v>
      </c>
      <c r="Q8" s="3" t="s">
        <v>2027</v>
      </c>
      <c r="R8" s="4" t="s">
        <v>2028</v>
      </c>
      <c r="S8" s="3" t="s">
        <v>2026</v>
      </c>
    </row>
    <row r="9" spans="1:19" ht="13.5" customHeight="1">
      <c r="A9" s="168"/>
      <c r="I9" s="164" t="s">
        <v>154</v>
      </c>
      <c r="J9" s="165"/>
      <c r="K9" s="148">
        <f>IF(C11="","",VLOOKUP(C11,O4:S40,2,FALSE))</f>
      </c>
      <c r="L9" s="6"/>
      <c r="O9" s="3" t="s">
        <v>2029</v>
      </c>
      <c r="P9" s="3">
        <v>6</v>
      </c>
      <c r="Q9" s="3" t="s">
        <v>2030</v>
      </c>
      <c r="R9" s="4" t="s">
        <v>2031</v>
      </c>
      <c r="S9" s="3" t="s">
        <v>2029</v>
      </c>
    </row>
    <row r="10" spans="1:19" ht="14.25" customHeight="1" thickBot="1">
      <c r="A10" s="169"/>
      <c r="I10" s="166"/>
      <c r="J10" s="167"/>
      <c r="K10" s="149"/>
      <c r="L10" s="6"/>
      <c r="O10" s="2" t="s">
        <v>2032</v>
      </c>
      <c r="P10" s="3">
        <v>7</v>
      </c>
      <c r="Q10" s="2" t="s">
        <v>2033</v>
      </c>
      <c r="R10" s="4" t="s">
        <v>2034</v>
      </c>
      <c r="S10" s="2" t="s">
        <v>2032</v>
      </c>
    </row>
    <row r="11" spans="1:19" ht="20.25" customHeight="1">
      <c r="A11" s="154" t="s">
        <v>175</v>
      </c>
      <c r="B11" s="155"/>
      <c r="C11" s="158"/>
      <c r="D11" s="159"/>
      <c r="E11" s="159"/>
      <c r="F11" s="159"/>
      <c r="G11" s="159"/>
      <c r="H11" s="159"/>
      <c r="I11" s="159"/>
      <c r="J11" s="159"/>
      <c r="K11" s="160"/>
      <c r="O11" s="2" t="s">
        <v>2035</v>
      </c>
      <c r="P11" s="3">
        <v>8</v>
      </c>
      <c r="Q11" s="2" t="s">
        <v>2036</v>
      </c>
      <c r="R11" s="4" t="s">
        <v>2037</v>
      </c>
      <c r="S11" s="2" t="s">
        <v>2035</v>
      </c>
    </row>
    <row r="12" spans="1:19" ht="20.25" customHeight="1" thickBot="1">
      <c r="A12" s="156"/>
      <c r="B12" s="157"/>
      <c r="C12" s="161"/>
      <c r="D12" s="162"/>
      <c r="E12" s="162"/>
      <c r="F12" s="162"/>
      <c r="G12" s="162"/>
      <c r="H12" s="162"/>
      <c r="I12" s="162"/>
      <c r="J12" s="162"/>
      <c r="K12" s="163"/>
      <c r="O12" s="3" t="s">
        <v>2038</v>
      </c>
      <c r="P12" s="3">
        <v>9</v>
      </c>
      <c r="Q12" s="3" t="s">
        <v>2039</v>
      </c>
      <c r="R12" s="4" t="s">
        <v>2040</v>
      </c>
      <c r="S12" s="3" t="s">
        <v>2038</v>
      </c>
    </row>
    <row r="13" spans="1:19" ht="27">
      <c r="A13" s="146" t="s">
        <v>152</v>
      </c>
      <c r="B13" s="146"/>
      <c r="C13" s="148">
        <f>IF(C11="","",VLOOKUP(C11,O4:S40,3,FALSE))</f>
      </c>
      <c r="D13" s="148"/>
      <c r="E13" s="148"/>
      <c r="F13" s="148"/>
      <c r="G13" s="146" t="s">
        <v>153</v>
      </c>
      <c r="H13" s="148">
        <f>IF(C11="","",VLOOKUP(C11,O4:S40,4,FALSE))</f>
      </c>
      <c r="I13" s="148"/>
      <c r="J13" s="148"/>
      <c r="K13" s="148"/>
      <c r="O13" s="3" t="s">
        <v>2041</v>
      </c>
      <c r="P13" s="3">
        <v>10</v>
      </c>
      <c r="Q13" s="3" t="s">
        <v>2042</v>
      </c>
      <c r="R13" s="4" t="s">
        <v>2043</v>
      </c>
      <c r="S13" s="3" t="s">
        <v>2041</v>
      </c>
    </row>
    <row r="14" spans="1:19" ht="14.25" thickBot="1">
      <c r="A14" s="147"/>
      <c r="B14" s="147"/>
      <c r="C14" s="149"/>
      <c r="D14" s="149"/>
      <c r="E14" s="149"/>
      <c r="F14" s="149"/>
      <c r="G14" s="147"/>
      <c r="H14" s="149"/>
      <c r="I14" s="149"/>
      <c r="J14" s="149"/>
      <c r="K14" s="149"/>
      <c r="O14" s="2" t="s">
        <v>2044</v>
      </c>
      <c r="P14" s="3">
        <v>11</v>
      </c>
      <c r="Q14" s="2" t="s">
        <v>2045</v>
      </c>
      <c r="R14" s="4" t="s">
        <v>2046</v>
      </c>
      <c r="S14" s="2" t="s">
        <v>2044</v>
      </c>
    </row>
    <row r="15" spans="1:19" ht="27">
      <c r="A15" s="16"/>
      <c r="B15" s="16"/>
      <c r="C15" s="21"/>
      <c r="D15" s="21"/>
      <c r="E15" s="21"/>
      <c r="F15" s="21"/>
      <c r="G15" s="16"/>
      <c r="H15" s="21"/>
      <c r="I15" s="21"/>
      <c r="J15" s="21"/>
      <c r="K15" s="21"/>
      <c r="O15" s="3" t="s">
        <v>2047</v>
      </c>
      <c r="P15" s="3">
        <v>12</v>
      </c>
      <c r="Q15" s="3" t="s">
        <v>2048</v>
      </c>
      <c r="R15" s="4" t="s">
        <v>2049</v>
      </c>
      <c r="S15" s="3" t="s">
        <v>2047</v>
      </c>
    </row>
    <row r="16" spans="1:19" ht="27">
      <c r="A16" s="16"/>
      <c r="B16" s="16"/>
      <c r="C16" s="21"/>
      <c r="D16" s="21"/>
      <c r="E16" s="21"/>
      <c r="F16" s="21"/>
      <c r="G16" s="16"/>
      <c r="H16" s="21"/>
      <c r="I16" s="21"/>
      <c r="J16" s="21"/>
      <c r="K16" s="21"/>
      <c r="O16" s="3" t="s">
        <v>2050</v>
      </c>
      <c r="P16" s="3">
        <v>13</v>
      </c>
      <c r="Q16" s="3" t="s">
        <v>2051</v>
      </c>
      <c r="R16" s="4" t="s">
        <v>2052</v>
      </c>
      <c r="S16" s="3" t="s">
        <v>2050</v>
      </c>
    </row>
    <row r="17" spans="15:19" ht="13.5">
      <c r="O17" s="2" t="s">
        <v>2053</v>
      </c>
      <c r="P17" s="3">
        <v>14</v>
      </c>
      <c r="Q17" s="2" t="s">
        <v>2054</v>
      </c>
      <c r="R17" s="4" t="s">
        <v>2055</v>
      </c>
      <c r="S17" s="2" t="s">
        <v>2053</v>
      </c>
    </row>
    <row r="18" spans="15:19" ht="13.5">
      <c r="O18" s="2" t="s">
        <v>2056</v>
      </c>
      <c r="P18" s="3">
        <v>15</v>
      </c>
      <c r="Q18" s="2" t="s">
        <v>2057</v>
      </c>
      <c r="R18" s="4" t="s">
        <v>2058</v>
      </c>
      <c r="S18" s="2" t="s">
        <v>2056</v>
      </c>
    </row>
    <row r="19" spans="1:19" ht="13.5">
      <c r="A19" s="130" t="s">
        <v>155</v>
      </c>
      <c r="B19" s="130"/>
      <c r="C19" s="130"/>
      <c r="D19" s="130"/>
      <c r="E19" s="130"/>
      <c r="F19" s="130"/>
      <c r="O19" s="3" t="s">
        <v>2059</v>
      </c>
      <c r="P19" s="3">
        <v>16</v>
      </c>
      <c r="Q19" s="3" t="s">
        <v>2060</v>
      </c>
      <c r="R19" s="4" t="s">
        <v>2061</v>
      </c>
      <c r="S19" s="3" t="s">
        <v>2059</v>
      </c>
    </row>
    <row r="20" spans="1:19" ht="13.5">
      <c r="A20" s="131"/>
      <c r="B20" s="131"/>
      <c r="C20" s="131"/>
      <c r="D20" s="131"/>
      <c r="E20" s="131"/>
      <c r="F20" s="131"/>
      <c r="O20" s="2" t="s">
        <v>2062</v>
      </c>
      <c r="P20" s="3">
        <v>17</v>
      </c>
      <c r="Q20" s="2" t="s">
        <v>2063</v>
      </c>
      <c r="R20" s="4" t="s">
        <v>2064</v>
      </c>
      <c r="S20" s="2" t="s">
        <v>2062</v>
      </c>
    </row>
    <row r="21" spans="15:19" ht="13.5">
      <c r="O21" s="3" t="s">
        <v>2065</v>
      </c>
      <c r="P21" s="3">
        <v>18</v>
      </c>
      <c r="Q21" s="3" t="s">
        <v>2066</v>
      </c>
      <c r="R21" s="4" t="s">
        <v>2067</v>
      </c>
      <c r="S21" s="3" t="s">
        <v>2065</v>
      </c>
    </row>
    <row r="22" spans="1:19" ht="13.5">
      <c r="A22" s="130" t="s">
        <v>157</v>
      </c>
      <c r="B22" s="130"/>
      <c r="C22" s="130"/>
      <c r="D22" s="130"/>
      <c r="E22" s="130"/>
      <c r="F22" s="130"/>
      <c r="O22" s="2" t="s">
        <v>2068</v>
      </c>
      <c r="P22" s="3">
        <v>19</v>
      </c>
      <c r="Q22" s="2" t="s">
        <v>2069</v>
      </c>
      <c r="R22" s="4" t="s">
        <v>2070</v>
      </c>
      <c r="S22" s="2" t="s">
        <v>2068</v>
      </c>
    </row>
    <row r="23" spans="1:19" ht="13.5">
      <c r="A23" s="131"/>
      <c r="B23" s="131"/>
      <c r="C23" s="131"/>
      <c r="D23" s="131"/>
      <c r="E23" s="131"/>
      <c r="F23" s="131"/>
      <c r="O23" s="2" t="s">
        <v>2071</v>
      </c>
      <c r="P23" s="3">
        <v>20</v>
      </c>
      <c r="Q23" s="2" t="s">
        <v>2072</v>
      </c>
      <c r="R23" s="4" t="s">
        <v>2073</v>
      </c>
      <c r="S23" s="2" t="s">
        <v>2071</v>
      </c>
    </row>
    <row r="24" spans="15:19" ht="13.5">
      <c r="O24" s="2" t="s">
        <v>2077</v>
      </c>
      <c r="P24" s="3">
        <v>21</v>
      </c>
      <c r="Q24" s="2" t="s">
        <v>2078</v>
      </c>
      <c r="R24" s="2" t="s">
        <v>2079</v>
      </c>
      <c r="S24" s="2" t="s">
        <v>2077</v>
      </c>
    </row>
    <row r="25" spans="1:19" ht="27">
      <c r="A25" s="130" t="s">
        <v>176</v>
      </c>
      <c r="B25" s="130"/>
      <c r="C25" s="130"/>
      <c r="D25" s="130"/>
      <c r="E25" s="130"/>
      <c r="F25" s="130"/>
      <c r="O25" s="3" t="s">
        <v>2074</v>
      </c>
      <c r="P25" s="3">
        <v>22</v>
      </c>
      <c r="Q25" s="3" t="s">
        <v>2075</v>
      </c>
      <c r="R25" s="4" t="s">
        <v>2076</v>
      </c>
      <c r="S25" s="3" t="s">
        <v>2074</v>
      </c>
    </row>
    <row r="26" spans="1:6" ht="13.5">
      <c r="A26" s="131"/>
      <c r="B26" s="131"/>
      <c r="C26" s="131"/>
      <c r="D26" s="131"/>
      <c r="E26" s="131"/>
      <c r="F26" s="131"/>
    </row>
    <row r="27" spans="15:19" ht="13.5">
      <c r="O27" s="3"/>
      <c r="P27" s="3"/>
      <c r="Q27" s="3"/>
      <c r="R27" s="4"/>
      <c r="S27" s="3"/>
    </row>
    <row r="28" spans="1:18" ht="13.5">
      <c r="A28" s="6"/>
      <c r="B28" s="6"/>
      <c r="C28" s="23" t="s">
        <v>8</v>
      </c>
      <c r="D28" s="150"/>
      <c r="E28" s="151"/>
      <c r="F28" s="152"/>
      <c r="G28" s="6"/>
      <c r="H28" s="6"/>
      <c r="I28" s="6"/>
      <c r="J28" s="6"/>
      <c r="P28" s="3"/>
      <c r="R28" s="4"/>
    </row>
    <row r="29" spans="1:18" ht="13.5">
      <c r="A29" s="144" t="s">
        <v>7</v>
      </c>
      <c r="B29" s="134"/>
      <c r="C29" s="144"/>
      <c r="D29" s="133"/>
      <c r="E29" s="133"/>
      <c r="F29" s="133"/>
      <c r="G29" s="133"/>
      <c r="H29" s="133"/>
      <c r="I29" s="133"/>
      <c r="J29" s="134"/>
      <c r="P29" s="3"/>
      <c r="R29" s="4"/>
    </row>
    <row r="30" spans="1:19" ht="13.5">
      <c r="A30" s="135"/>
      <c r="B30" s="137"/>
      <c r="C30" s="135"/>
      <c r="D30" s="136"/>
      <c r="E30" s="136"/>
      <c r="F30" s="136"/>
      <c r="G30" s="136"/>
      <c r="H30" s="136"/>
      <c r="I30" s="136"/>
      <c r="J30" s="137"/>
      <c r="O30" s="3"/>
      <c r="P30" s="3"/>
      <c r="Q30" s="3"/>
      <c r="R30" s="4"/>
      <c r="S30" s="3"/>
    </row>
    <row r="31" spans="1:18" ht="13.5">
      <c r="A31" s="144" t="s">
        <v>177</v>
      </c>
      <c r="B31" s="134"/>
      <c r="C31" s="138"/>
      <c r="D31" s="139"/>
      <c r="E31" s="139"/>
      <c r="F31" s="140"/>
      <c r="G31" s="8"/>
      <c r="H31" s="9"/>
      <c r="I31" s="9"/>
      <c r="J31" s="9"/>
      <c r="P31" s="3"/>
      <c r="R31" s="4"/>
    </row>
    <row r="32" spans="1:18" ht="13.5">
      <c r="A32" s="135"/>
      <c r="B32" s="137"/>
      <c r="C32" s="141"/>
      <c r="D32" s="142"/>
      <c r="E32" s="142"/>
      <c r="F32" s="143"/>
      <c r="G32" s="10"/>
      <c r="H32" s="11"/>
      <c r="I32" s="11"/>
      <c r="J32" s="11"/>
      <c r="P32" s="3"/>
      <c r="R32" s="4"/>
    </row>
    <row r="33" spans="1:18" ht="13.5">
      <c r="A33" s="144" t="s">
        <v>158</v>
      </c>
      <c r="B33" s="134"/>
      <c r="C33" s="132"/>
      <c r="D33" s="133"/>
      <c r="E33" s="133"/>
      <c r="F33" s="133"/>
      <c r="G33" s="133"/>
      <c r="H33" s="133"/>
      <c r="I33" s="133"/>
      <c r="J33" s="134"/>
      <c r="P33" s="3"/>
      <c r="R33" s="4"/>
    </row>
    <row r="34" spans="1:18" ht="13.5">
      <c r="A34" s="135"/>
      <c r="B34" s="137"/>
      <c r="C34" s="135"/>
      <c r="D34" s="136"/>
      <c r="E34" s="136"/>
      <c r="F34" s="136"/>
      <c r="G34" s="136"/>
      <c r="H34" s="136"/>
      <c r="I34" s="136"/>
      <c r="J34" s="137"/>
      <c r="P34" s="3"/>
      <c r="R34" s="4"/>
    </row>
    <row r="35" spans="16:18" ht="13.5">
      <c r="P35" s="3"/>
      <c r="R35" s="4"/>
    </row>
    <row r="36" spans="16:18" ht="13.5">
      <c r="P36" s="3"/>
      <c r="R36" s="4"/>
    </row>
    <row r="37" spans="16:18" ht="13.5">
      <c r="P37" s="3"/>
      <c r="R37" s="4"/>
    </row>
    <row r="38" spans="15:19" ht="13.5">
      <c r="O38" s="3"/>
      <c r="P38" s="3"/>
      <c r="Q38" s="3"/>
      <c r="R38" s="4"/>
      <c r="S38" s="3"/>
    </row>
    <row r="39" spans="15:19" ht="13.5">
      <c r="O39" s="3"/>
      <c r="P39" s="3"/>
      <c r="Q39" s="3"/>
      <c r="R39" s="4"/>
      <c r="S39" s="3"/>
    </row>
    <row r="40" spans="16:18" ht="13.5">
      <c r="P40" s="3"/>
      <c r="R40" s="4"/>
    </row>
    <row r="41" spans="15:19" ht="13.5">
      <c r="O41" s="3"/>
      <c r="P41" s="3"/>
      <c r="Q41" s="3"/>
      <c r="R41" s="4"/>
      <c r="S41" s="3"/>
    </row>
  </sheetData>
  <sheetProtection/>
  <mergeCells count="24">
    <mergeCell ref="D5:H6"/>
    <mergeCell ref="A11:B12"/>
    <mergeCell ref="C11:K12"/>
    <mergeCell ref="K9:K10"/>
    <mergeCell ref="I9:J10"/>
    <mergeCell ref="A9:A10"/>
    <mergeCell ref="A1:K4"/>
    <mergeCell ref="A13:B14"/>
    <mergeCell ref="C13:F14"/>
    <mergeCell ref="A29:B30"/>
    <mergeCell ref="C29:J30"/>
    <mergeCell ref="D28:F28"/>
    <mergeCell ref="A22:B23"/>
    <mergeCell ref="C25:F26"/>
    <mergeCell ref="G13:G14"/>
    <mergeCell ref="H13:K14"/>
    <mergeCell ref="C22:F23"/>
    <mergeCell ref="A19:B20"/>
    <mergeCell ref="A25:B26"/>
    <mergeCell ref="C19:F20"/>
    <mergeCell ref="C33:J34"/>
    <mergeCell ref="C31:F32"/>
    <mergeCell ref="A31:B32"/>
    <mergeCell ref="A33:B34"/>
  </mergeCells>
  <dataValidations count="2">
    <dataValidation type="list" allowBlank="1" showInputMessage="1" showErrorMessage="1" sqref="S3">
      <formula1>$S$3:$S$38</formula1>
    </dataValidation>
    <dataValidation type="list" allowBlank="1" showInputMessage="1" showErrorMessage="1" sqref="C11:K12">
      <formula1>$S$3:$S$25</formula1>
    </dataValidation>
  </dataValidations>
  <printOptions/>
  <pageMargins left="0.75" right="0.75" top="1" bottom="1" header="0.512" footer="0.512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1501"/>
  <sheetViews>
    <sheetView zoomScalePageLayoutView="0" workbookViewId="0" topLeftCell="A264">
      <selection activeCell="D1" sqref="D1:E16384"/>
    </sheetView>
  </sheetViews>
  <sheetFormatPr defaultColWidth="9.00390625" defaultRowHeight="13.5"/>
  <cols>
    <col min="1" max="1" width="11.00390625" style="0" bestFit="1" customWidth="1"/>
    <col min="2" max="2" width="11.625" style="89" bestFit="1" customWidth="1"/>
    <col min="3" max="3" width="13.875" style="0" bestFit="1" customWidth="1"/>
    <col min="4" max="5" width="7.25390625" style="0" bestFit="1" customWidth="1"/>
  </cols>
  <sheetData>
    <row r="1" spans="1:5" ht="13.5">
      <c r="A1" t="s">
        <v>309</v>
      </c>
      <c r="B1" s="89" t="s">
        <v>310</v>
      </c>
      <c r="C1" t="s">
        <v>311</v>
      </c>
      <c r="D1" t="s">
        <v>1965</v>
      </c>
      <c r="E1" t="s">
        <v>1966</v>
      </c>
    </row>
    <row r="2" spans="1:5" ht="13.5">
      <c r="A2" s="90">
        <v>1</v>
      </c>
      <c r="B2" s="91" t="s">
        <v>312</v>
      </c>
      <c r="C2" s="91" t="s">
        <v>313</v>
      </c>
      <c r="D2" s="93">
        <v>4</v>
      </c>
      <c r="E2" s="99" t="s">
        <v>1967</v>
      </c>
    </row>
    <row r="3" spans="1:5" ht="13.5">
      <c r="A3" s="90">
        <v>2</v>
      </c>
      <c r="B3" s="92" t="s">
        <v>314</v>
      </c>
      <c r="C3" s="92" t="s">
        <v>315</v>
      </c>
      <c r="D3" s="94">
        <v>4</v>
      </c>
      <c r="E3" s="99" t="s">
        <v>1967</v>
      </c>
    </row>
    <row r="4" spans="1:6" ht="13.5">
      <c r="A4" s="90">
        <v>3</v>
      </c>
      <c r="B4" s="92" t="s">
        <v>316</v>
      </c>
      <c r="C4" s="92" t="s">
        <v>317</v>
      </c>
      <c r="D4" s="94">
        <v>4</v>
      </c>
      <c r="E4" s="99" t="s">
        <v>1967</v>
      </c>
      <c r="F4" s="1"/>
    </row>
    <row r="5" spans="1:5" ht="13.5">
      <c r="A5" s="90">
        <v>4</v>
      </c>
      <c r="B5" s="92" t="s">
        <v>318</v>
      </c>
      <c r="C5" s="92" t="s">
        <v>319</v>
      </c>
      <c r="D5" s="94">
        <v>4</v>
      </c>
      <c r="E5" s="99" t="s">
        <v>1967</v>
      </c>
    </row>
    <row r="6" spans="1:5" ht="13.5">
      <c r="A6" s="90">
        <v>5</v>
      </c>
      <c r="B6" s="91" t="s">
        <v>320</v>
      </c>
      <c r="C6" s="91" t="s">
        <v>321</v>
      </c>
      <c r="D6" s="94">
        <v>3</v>
      </c>
      <c r="E6" s="99" t="s">
        <v>1967</v>
      </c>
    </row>
    <row r="7" spans="1:5" ht="13.5">
      <c r="A7" s="90">
        <v>6</v>
      </c>
      <c r="B7" s="92" t="s">
        <v>322</v>
      </c>
      <c r="C7" s="92" t="s">
        <v>323</v>
      </c>
      <c r="D7" s="94">
        <v>3</v>
      </c>
      <c r="E7" s="92" t="s">
        <v>1967</v>
      </c>
    </row>
    <row r="8" spans="1:5" ht="13.5">
      <c r="A8" s="90">
        <v>7</v>
      </c>
      <c r="B8" s="92" t="s">
        <v>324</v>
      </c>
      <c r="C8" s="92" t="s">
        <v>325</v>
      </c>
      <c r="D8" s="94">
        <v>3</v>
      </c>
      <c r="E8" s="92" t="s">
        <v>1967</v>
      </c>
    </row>
    <row r="9" spans="1:5" ht="13.5">
      <c r="A9" s="90">
        <v>8</v>
      </c>
      <c r="B9" s="92" t="s">
        <v>326</v>
      </c>
      <c r="C9" s="92" t="s">
        <v>327</v>
      </c>
      <c r="D9" s="94">
        <v>3</v>
      </c>
      <c r="E9" s="92" t="s">
        <v>1967</v>
      </c>
    </row>
    <row r="10" spans="1:5" ht="13.5">
      <c r="A10" s="90">
        <v>9</v>
      </c>
      <c r="B10" s="92" t="s">
        <v>328</v>
      </c>
      <c r="C10" s="92" t="s">
        <v>329</v>
      </c>
      <c r="D10" s="94">
        <v>3</v>
      </c>
      <c r="E10" s="92" t="s">
        <v>1967</v>
      </c>
    </row>
    <row r="11" spans="1:5" ht="13.5">
      <c r="A11" s="90">
        <v>10</v>
      </c>
      <c r="B11" s="93" t="s">
        <v>330</v>
      </c>
      <c r="C11" s="93" t="s">
        <v>331</v>
      </c>
      <c r="D11" s="93">
        <v>3</v>
      </c>
      <c r="E11" s="93" t="s">
        <v>1967</v>
      </c>
    </row>
    <row r="12" spans="1:5" ht="13.5">
      <c r="A12" s="90">
        <v>11</v>
      </c>
      <c r="B12" s="93" t="s">
        <v>332</v>
      </c>
      <c r="C12" s="93" t="s">
        <v>333</v>
      </c>
      <c r="D12" s="93">
        <v>3</v>
      </c>
      <c r="E12" s="93" t="s">
        <v>1967</v>
      </c>
    </row>
    <row r="13" spans="1:5" ht="13.5">
      <c r="A13" s="90">
        <v>12</v>
      </c>
      <c r="B13" s="93" t="s">
        <v>334</v>
      </c>
      <c r="C13" s="93" t="s">
        <v>335</v>
      </c>
      <c r="D13" s="93">
        <v>3</v>
      </c>
      <c r="E13" s="93" t="s">
        <v>1967</v>
      </c>
    </row>
    <row r="14" spans="1:5" ht="13.5">
      <c r="A14" s="90">
        <v>13</v>
      </c>
      <c r="B14" s="94" t="s">
        <v>336</v>
      </c>
      <c r="C14" s="94" t="s">
        <v>337</v>
      </c>
      <c r="D14" s="94">
        <v>3</v>
      </c>
      <c r="E14" s="94" t="s">
        <v>1967</v>
      </c>
    </row>
    <row r="15" spans="1:5" ht="13.5">
      <c r="A15" s="90">
        <v>14</v>
      </c>
      <c r="B15" s="94" t="s">
        <v>338</v>
      </c>
      <c r="C15" s="94" t="s">
        <v>339</v>
      </c>
      <c r="D15" s="94">
        <v>2</v>
      </c>
      <c r="E15" s="94" t="s">
        <v>1967</v>
      </c>
    </row>
    <row r="16" spans="1:5" ht="13.5">
      <c r="A16" s="90">
        <v>15</v>
      </c>
      <c r="B16" s="94" t="s">
        <v>340</v>
      </c>
      <c r="C16" s="94" t="s">
        <v>341</v>
      </c>
      <c r="D16" s="94">
        <v>2</v>
      </c>
      <c r="E16" s="94" t="s">
        <v>1967</v>
      </c>
    </row>
    <row r="17" spans="1:5" ht="13.5">
      <c r="A17" s="90">
        <v>16</v>
      </c>
      <c r="B17" s="95" t="s">
        <v>342</v>
      </c>
      <c r="C17" s="96" t="s">
        <v>343</v>
      </c>
      <c r="D17" s="94">
        <v>2</v>
      </c>
      <c r="E17" s="96" t="s">
        <v>1968</v>
      </c>
    </row>
    <row r="18" spans="1:5" ht="13.5">
      <c r="A18" s="90">
        <v>17</v>
      </c>
      <c r="B18" s="94" t="s">
        <v>344</v>
      </c>
      <c r="C18" s="94" t="s">
        <v>345</v>
      </c>
      <c r="D18" s="94">
        <v>2</v>
      </c>
      <c r="E18" s="94" t="s">
        <v>1967</v>
      </c>
    </row>
    <row r="19" spans="1:5" ht="13.5">
      <c r="A19" s="90">
        <v>18</v>
      </c>
      <c r="B19" s="97" t="s">
        <v>346</v>
      </c>
      <c r="C19" s="98" t="s">
        <v>347</v>
      </c>
      <c r="D19" s="97">
        <v>4</v>
      </c>
      <c r="E19" s="99" t="s">
        <v>1967</v>
      </c>
    </row>
    <row r="20" spans="1:5" ht="13.5">
      <c r="A20" s="90">
        <v>19</v>
      </c>
      <c r="B20" s="99" t="s">
        <v>348</v>
      </c>
      <c r="C20" s="91" t="s">
        <v>349</v>
      </c>
      <c r="D20" s="93">
        <v>3</v>
      </c>
      <c r="E20" s="99" t="s">
        <v>1967</v>
      </c>
    </row>
    <row r="21" spans="1:5" ht="13.5">
      <c r="A21" s="90">
        <v>20</v>
      </c>
      <c r="B21" s="91" t="s">
        <v>350</v>
      </c>
      <c r="C21" s="91" t="s">
        <v>351</v>
      </c>
      <c r="D21" s="93">
        <v>3</v>
      </c>
      <c r="E21" s="99" t="s">
        <v>1967</v>
      </c>
    </row>
    <row r="22" spans="1:5" ht="13.5">
      <c r="A22" s="90">
        <v>21</v>
      </c>
      <c r="B22" s="91" t="s">
        <v>352</v>
      </c>
      <c r="C22" s="91" t="s">
        <v>353</v>
      </c>
      <c r="D22" s="93">
        <v>3</v>
      </c>
      <c r="E22" s="99" t="s">
        <v>1967</v>
      </c>
    </row>
    <row r="23" spans="1:5" ht="13.5">
      <c r="A23" s="90">
        <v>22</v>
      </c>
      <c r="B23" s="91" t="s">
        <v>354</v>
      </c>
      <c r="C23" s="91" t="s">
        <v>355</v>
      </c>
      <c r="D23" s="93">
        <v>2</v>
      </c>
      <c r="E23" s="99" t="s">
        <v>1967</v>
      </c>
    </row>
    <row r="24" spans="1:5" ht="13.5">
      <c r="A24" s="90">
        <v>23</v>
      </c>
      <c r="B24" s="91" t="s">
        <v>356</v>
      </c>
      <c r="C24" s="91" t="s">
        <v>357</v>
      </c>
      <c r="D24" s="93">
        <v>2</v>
      </c>
      <c r="E24" s="99" t="s">
        <v>1967</v>
      </c>
    </row>
    <row r="25" spans="1:5" ht="13.5">
      <c r="A25" s="90">
        <v>24</v>
      </c>
      <c r="B25" s="99" t="s">
        <v>358</v>
      </c>
      <c r="C25" s="99" t="s">
        <v>359</v>
      </c>
      <c r="D25" s="99" t="s">
        <v>1969</v>
      </c>
      <c r="E25" s="99" t="s">
        <v>1970</v>
      </c>
    </row>
    <row r="26" spans="1:5" ht="13.5">
      <c r="A26" s="90">
        <v>25</v>
      </c>
      <c r="B26" s="99" t="s">
        <v>360</v>
      </c>
      <c r="C26" s="99" t="s">
        <v>361</v>
      </c>
      <c r="D26" s="99" t="s">
        <v>1971</v>
      </c>
      <c r="E26" s="99" t="s">
        <v>1970</v>
      </c>
    </row>
    <row r="27" spans="1:5" ht="13.5">
      <c r="A27" s="90">
        <v>26</v>
      </c>
      <c r="B27" s="92" t="s">
        <v>362</v>
      </c>
      <c r="C27" s="100" t="s">
        <v>363</v>
      </c>
      <c r="D27" s="93">
        <v>4</v>
      </c>
      <c r="E27" s="99" t="s">
        <v>1968</v>
      </c>
    </row>
    <row r="28" spans="1:5" ht="13.5">
      <c r="A28" s="90">
        <v>27</v>
      </c>
      <c r="B28" s="92" t="s">
        <v>364</v>
      </c>
      <c r="C28" s="92" t="s">
        <v>365</v>
      </c>
      <c r="D28" s="93">
        <v>3</v>
      </c>
      <c r="E28" s="99" t="s">
        <v>1968</v>
      </c>
    </row>
    <row r="29" spans="1:5" ht="13.5">
      <c r="A29" s="90">
        <v>28</v>
      </c>
      <c r="B29" s="92" t="s">
        <v>366</v>
      </c>
      <c r="C29" s="92" t="s">
        <v>367</v>
      </c>
      <c r="D29" s="93">
        <v>3</v>
      </c>
      <c r="E29" s="99" t="s">
        <v>1970</v>
      </c>
    </row>
    <row r="30" spans="1:5" ht="13.5">
      <c r="A30" s="90">
        <v>29</v>
      </c>
      <c r="B30" s="92" t="s">
        <v>368</v>
      </c>
      <c r="C30" s="92" t="s">
        <v>369</v>
      </c>
      <c r="D30" s="99" t="s">
        <v>1971</v>
      </c>
      <c r="E30" s="99" t="s">
        <v>1970</v>
      </c>
    </row>
    <row r="31" spans="1:5" ht="13.5">
      <c r="A31" s="90">
        <v>30</v>
      </c>
      <c r="B31" s="92" t="s">
        <v>370</v>
      </c>
      <c r="C31" s="92" t="s">
        <v>371</v>
      </c>
      <c r="D31" s="99" t="s">
        <v>1972</v>
      </c>
      <c r="E31" s="99" t="s">
        <v>1970</v>
      </c>
    </row>
    <row r="32" spans="1:5" ht="13.5">
      <c r="A32" s="90">
        <v>31</v>
      </c>
      <c r="B32" s="92" t="s">
        <v>372</v>
      </c>
      <c r="C32" s="92" t="s">
        <v>373</v>
      </c>
      <c r="D32" s="99" t="s">
        <v>1972</v>
      </c>
      <c r="E32" s="99" t="s">
        <v>1970</v>
      </c>
    </row>
    <row r="33" spans="1:5" ht="13.5">
      <c r="A33" s="90">
        <v>32</v>
      </c>
      <c r="B33" s="92" t="s">
        <v>374</v>
      </c>
      <c r="C33" s="92" t="s">
        <v>375</v>
      </c>
      <c r="D33" s="99" t="s">
        <v>1972</v>
      </c>
      <c r="E33" s="99" t="s">
        <v>1970</v>
      </c>
    </row>
    <row r="34" spans="1:5" ht="13.5">
      <c r="A34" s="90">
        <v>33</v>
      </c>
      <c r="B34" s="92" t="s">
        <v>376</v>
      </c>
      <c r="C34" s="92" t="s">
        <v>377</v>
      </c>
      <c r="D34" s="99" t="s">
        <v>1972</v>
      </c>
      <c r="E34" s="99" t="s">
        <v>1970</v>
      </c>
    </row>
    <row r="35" spans="1:5" ht="13.5">
      <c r="A35" s="90">
        <v>34</v>
      </c>
      <c r="B35" s="92" t="s">
        <v>378</v>
      </c>
      <c r="C35" s="92" t="s">
        <v>379</v>
      </c>
      <c r="D35" s="99" t="s">
        <v>1972</v>
      </c>
      <c r="E35" s="99" t="s">
        <v>1970</v>
      </c>
    </row>
    <row r="36" spans="1:5" ht="13.5">
      <c r="A36" s="90">
        <v>35</v>
      </c>
      <c r="B36" s="92" t="s">
        <v>380</v>
      </c>
      <c r="C36" s="92" t="s">
        <v>381</v>
      </c>
      <c r="D36" s="99" t="s">
        <v>1973</v>
      </c>
      <c r="E36" s="99" t="s">
        <v>1970</v>
      </c>
    </row>
    <row r="37" spans="1:5" ht="13.5">
      <c r="A37" s="90">
        <v>36</v>
      </c>
      <c r="B37" s="92" t="s">
        <v>382</v>
      </c>
      <c r="C37" s="92" t="s">
        <v>383</v>
      </c>
      <c r="D37" s="99" t="s">
        <v>1972</v>
      </c>
      <c r="E37" s="92" t="s">
        <v>1968</v>
      </c>
    </row>
    <row r="38" spans="1:5" ht="13.5">
      <c r="A38" s="90">
        <v>37</v>
      </c>
      <c r="B38" s="92" t="s">
        <v>384</v>
      </c>
      <c r="C38" s="92" t="s">
        <v>385</v>
      </c>
      <c r="D38" s="111">
        <v>2</v>
      </c>
      <c r="E38" s="92" t="s">
        <v>1970</v>
      </c>
    </row>
    <row r="39" spans="1:5" ht="13.5">
      <c r="A39" s="90">
        <v>38</v>
      </c>
      <c r="B39" s="99" t="s">
        <v>386</v>
      </c>
      <c r="C39" s="99" t="s">
        <v>387</v>
      </c>
      <c r="D39" s="112">
        <v>4</v>
      </c>
      <c r="E39" s="99" t="s">
        <v>1967</v>
      </c>
    </row>
    <row r="40" spans="1:5" ht="13.5">
      <c r="A40" s="90">
        <v>39</v>
      </c>
      <c r="B40" s="101" t="s">
        <v>388</v>
      </c>
      <c r="C40" s="102" t="s">
        <v>389</v>
      </c>
      <c r="D40" s="101">
        <v>4</v>
      </c>
      <c r="E40" s="99" t="s">
        <v>1967</v>
      </c>
    </row>
    <row r="41" spans="1:5" ht="13.5">
      <c r="A41" s="90">
        <v>40</v>
      </c>
      <c r="B41" s="101" t="s">
        <v>390</v>
      </c>
      <c r="C41" s="102" t="s">
        <v>391</v>
      </c>
      <c r="D41" s="101">
        <v>3</v>
      </c>
      <c r="E41" s="99" t="s">
        <v>1967</v>
      </c>
    </row>
    <row r="42" spans="1:5" ht="13.5">
      <c r="A42" s="90">
        <v>41</v>
      </c>
      <c r="B42" s="101" t="s">
        <v>392</v>
      </c>
      <c r="C42" s="102" t="s">
        <v>393</v>
      </c>
      <c r="D42" s="101">
        <v>2</v>
      </c>
      <c r="E42" s="99" t="s">
        <v>1967</v>
      </c>
    </row>
    <row r="43" spans="1:5" ht="13.5">
      <c r="A43" s="90">
        <v>42</v>
      </c>
      <c r="B43" s="101" t="s">
        <v>394</v>
      </c>
      <c r="C43" s="102" t="s">
        <v>395</v>
      </c>
      <c r="D43" s="101">
        <v>2</v>
      </c>
      <c r="E43" s="99" t="s">
        <v>1967</v>
      </c>
    </row>
    <row r="44" spans="1:5" ht="13.5">
      <c r="A44" s="90">
        <v>43</v>
      </c>
      <c r="B44" s="97" t="s">
        <v>396</v>
      </c>
      <c r="C44" s="102" t="s">
        <v>397</v>
      </c>
      <c r="D44" s="101">
        <v>2</v>
      </c>
      <c r="E44" s="99" t="s">
        <v>1967</v>
      </c>
    </row>
    <row r="45" spans="1:5" ht="13.5">
      <c r="A45" s="90">
        <v>44</v>
      </c>
      <c r="B45" s="89" t="s">
        <v>398</v>
      </c>
      <c r="C45" s="89" t="s">
        <v>235</v>
      </c>
      <c r="D45" s="113">
        <v>4</v>
      </c>
      <c r="E45" t="s">
        <v>102</v>
      </c>
    </row>
    <row r="46" spans="1:5" ht="13.5">
      <c r="A46" s="90">
        <v>45</v>
      </c>
      <c r="B46" s="89" t="s">
        <v>399</v>
      </c>
      <c r="C46" s="89" t="s">
        <v>400</v>
      </c>
      <c r="D46" s="113">
        <v>4</v>
      </c>
      <c r="E46" t="s">
        <v>1974</v>
      </c>
    </row>
    <row r="47" spans="1:5" ht="13.5">
      <c r="A47" s="90">
        <v>46</v>
      </c>
      <c r="B47" s="89" t="s">
        <v>401</v>
      </c>
      <c r="C47" s="89" t="s">
        <v>402</v>
      </c>
      <c r="D47" s="113">
        <v>4</v>
      </c>
      <c r="E47" t="s">
        <v>102</v>
      </c>
    </row>
    <row r="48" spans="1:5" ht="13.5">
      <c r="A48" s="90">
        <v>47</v>
      </c>
      <c r="B48" s="89" t="s">
        <v>403</v>
      </c>
      <c r="C48" s="89" t="s">
        <v>404</v>
      </c>
      <c r="D48" s="113">
        <v>4</v>
      </c>
      <c r="E48" t="s">
        <v>298</v>
      </c>
    </row>
    <row r="49" spans="1:5" ht="13.5">
      <c r="A49" s="90">
        <v>48</v>
      </c>
      <c r="B49" s="89" t="s">
        <v>405</v>
      </c>
      <c r="C49" s="89" t="s">
        <v>406</v>
      </c>
      <c r="D49" s="113">
        <v>3</v>
      </c>
      <c r="E49" t="s">
        <v>102</v>
      </c>
    </row>
    <row r="50" spans="1:5" ht="13.5">
      <c r="A50" s="90">
        <v>49</v>
      </c>
      <c r="B50" s="89" t="s">
        <v>407</v>
      </c>
      <c r="C50" s="89" t="s">
        <v>408</v>
      </c>
      <c r="D50" s="113">
        <v>3</v>
      </c>
      <c r="E50" t="s">
        <v>102</v>
      </c>
    </row>
    <row r="51" spans="1:5" ht="13.5">
      <c r="A51" s="90">
        <v>50</v>
      </c>
      <c r="B51" s="89" t="s">
        <v>409</v>
      </c>
      <c r="C51" s="89" t="s">
        <v>410</v>
      </c>
      <c r="D51" s="113">
        <v>3</v>
      </c>
      <c r="E51" t="s">
        <v>102</v>
      </c>
    </row>
    <row r="52" spans="1:5" ht="13.5">
      <c r="A52" s="90">
        <v>51</v>
      </c>
      <c r="B52" s="89" t="s">
        <v>411</v>
      </c>
      <c r="C52" s="89" t="s">
        <v>412</v>
      </c>
      <c r="D52" s="113">
        <v>3</v>
      </c>
      <c r="E52" t="s">
        <v>102</v>
      </c>
    </row>
    <row r="53" spans="1:5" ht="13.5">
      <c r="A53" s="90">
        <v>52</v>
      </c>
      <c r="B53" s="89" t="s">
        <v>413</v>
      </c>
      <c r="C53" s="89" t="s">
        <v>414</v>
      </c>
      <c r="D53" s="113">
        <v>3</v>
      </c>
      <c r="E53" t="s">
        <v>102</v>
      </c>
    </row>
    <row r="54" spans="1:5" ht="13.5">
      <c r="A54" s="90">
        <v>53</v>
      </c>
      <c r="B54" s="89" t="s">
        <v>415</v>
      </c>
      <c r="C54" s="89" t="s">
        <v>416</v>
      </c>
      <c r="D54" s="113">
        <v>3</v>
      </c>
      <c r="E54" t="s">
        <v>102</v>
      </c>
    </row>
    <row r="55" spans="1:5" ht="13.5">
      <c r="A55" s="90">
        <v>54</v>
      </c>
      <c r="B55" s="89" t="s">
        <v>417</v>
      </c>
      <c r="C55" s="89" t="s">
        <v>418</v>
      </c>
      <c r="D55" s="113">
        <v>2</v>
      </c>
      <c r="E55" t="s">
        <v>102</v>
      </c>
    </row>
    <row r="56" spans="1:5" ht="13.5">
      <c r="A56" s="90">
        <v>55</v>
      </c>
      <c r="B56" s="89" t="s">
        <v>419</v>
      </c>
      <c r="C56" s="89" t="s">
        <v>420</v>
      </c>
      <c r="D56" s="113">
        <v>2</v>
      </c>
      <c r="E56" t="s">
        <v>102</v>
      </c>
    </row>
    <row r="57" spans="1:5" ht="13.5">
      <c r="A57" s="90">
        <v>56</v>
      </c>
      <c r="B57" s="89" t="s">
        <v>421</v>
      </c>
      <c r="C57" s="89" t="s">
        <v>422</v>
      </c>
      <c r="D57" s="113">
        <v>2</v>
      </c>
      <c r="E57" t="s">
        <v>102</v>
      </c>
    </row>
    <row r="58" spans="1:5" ht="13.5">
      <c r="A58" s="90">
        <v>57</v>
      </c>
      <c r="B58" s="89" t="s">
        <v>423</v>
      </c>
      <c r="C58" s="89" t="s">
        <v>424</v>
      </c>
      <c r="D58" s="113">
        <v>2</v>
      </c>
      <c r="E58" t="s">
        <v>102</v>
      </c>
    </row>
    <row r="59" spans="1:5" ht="13.5">
      <c r="A59" s="90">
        <v>58</v>
      </c>
      <c r="B59" s="89" t="s">
        <v>425</v>
      </c>
      <c r="C59" s="89" t="s">
        <v>426</v>
      </c>
      <c r="D59" s="113">
        <v>2</v>
      </c>
      <c r="E59" t="s">
        <v>102</v>
      </c>
    </row>
    <row r="60" spans="1:5" ht="13.5">
      <c r="A60" s="90">
        <v>59</v>
      </c>
      <c r="B60" s="89" t="s">
        <v>427</v>
      </c>
      <c r="C60" s="89" t="s">
        <v>428</v>
      </c>
      <c r="D60" s="113">
        <v>2</v>
      </c>
      <c r="E60" t="s">
        <v>102</v>
      </c>
    </row>
    <row r="61" spans="1:5" ht="13.5">
      <c r="A61" s="90">
        <v>60</v>
      </c>
      <c r="B61" s="89" t="s">
        <v>429</v>
      </c>
      <c r="C61" s="89" t="s">
        <v>430</v>
      </c>
      <c r="D61" s="113">
        <v>2</v>
      </c>
      <c r="E61" t="s">
        <v>102</v>
      </c>
    </row>
    <row r="62" spans="1:5" ht="13.5">
      <c r="A62" s="90">
        <v>61</v>
      </c>
      <c r="B62" s="89" t="s">
        <v>431</v>
      </c>
      <c r="C62" s="89" t="s">
        <v>432</v>
      </c>
      <c r="D62" s="113">
        <v>2</v>
      </c>
      <c r="E62" t="s">
        <v>102</v>
      </c>
    </row>
    <row r="63" spans="1:5" ht="13.5">
      <c r="A63" s="90">
        <v>62</v>
      </c>
      <c r="B63" s="89" t="s">
        <v>433</v>
      </c>
      <c r="C63" s="89" t="s">
        <v>434</v>
      </c>
      <c r="D63" s="113">
        <v>2</v>
      </c>
      <c r="E63" t="s">
        <v>102</v>
      </c>
    </row>
    <row r="64" spans="1:5" ht="13.5">
      <c r="A64" s="90">
        <v>63</v>
      </c>
      <c r="B64" s="89" t="s">
        <v>435</v>
      </c>
      <c r="C64" s="89" t="s">
        <v>436</v>
      </c>
      <c r="D64" s="113">
        <v>2</v>
      </c>
      <c r="E64" t="s">
        <v>102</v>
      </c>
    </row>
    <row r="65" spans="1:5" ht="13.5">
      <c r="A65" s="90">
        <v>64</v>
      </c>
      <c r="B65" s="89" t="s">
        <v>437</v>
      </c>
      <c r="C65" s="89" t="s">
        <v>438</v>
      </c>
      <c r="D65" s="113">
        <v>2</v>
      </c>
      <c r="E65" t="s">
        <v>102</v>
      </c>
    </row>
    <row r="66" spans="1:5" ht="13.5">
      <c r="A66" s="90">
        <v>65</v>
      </c>
      <c r="B66" s="89" t="s">
        <v>439</v>
      </c>
      <c r="C66" s="89" t="s">
        <v>262</v>
      </c>
      <c r="D66" s="113" t="s">
        <v>182</v>
      </c>
      <c r="E66" t="s">
        <v>45</v>
      </c>
    </row>
    <row r="67" spans="1:5" ht="13.5">
      <c r="A67" s="90">
        <v>66</v>
      </c>
      <c r="B67" s="89" t="s">
        <v>440</v>
      </c>
      <c r="C67" s="89" t="s">
        <v>441</v>
      </c>
      <c r="D67" s="113" t="s">
        <v>184</v>
      </c>
      <c r="E67" t="s">
        <v>101</v>
      </c>
    </row>
    <row r="68" spans="1:5" ht="13.5">
      <c r="A68" s="90">
        <v>67</v>
      </c>
      <c r="B68" s="89" t="s">
        <v>442</v>
      </c>
      <c r="C68" s="89" t="s">
        <v>443</v>
      </c>
      <c r="D68" s="113" t="s">
        <v>184</v>
      </c>
      <c r="E68" t="s">
        <v>45</v>
      </c>
    </row>
    <row r="69" spans="1:5" ht="13.5">
      <c r="A69" s="90">
        <v>68</v>
      </c>
      <c r="B69" s="89" t="s">
        <v>444</v>
      </c>
      <c r="C69" s="89" t="s">
        <v>445</v>
      </c>
      <c r="D69" s="113" t="s">
        <v>185</v>
      </c>
      <c r="E69" t="s">
        <v>45</v>
      </c>
    </row>
    <row r="70" spans="1:5" ht="13.5">
      <c r="A70" s="90">
        <v>69</v>
      </c>
      <c r="B70" s="89" t="s">
        <v>446</v>
      </c>
      <c r="C70" s="89" t="s">
        <v>447</v>
      </c>
      <c r="D70" s="113" t="s">
        <v>185</v>
      </c>
      <c r="E70" t="s">
        <v>45</v>
      </c>
    </row>
    <row r="71" spans="1:5" ht="13.5">
      <c r="A71" s="90">
        <v>70</v>
      </c>
      <c r="B71" s="89" t="s">
        <v>448</v>
      </c>
      <c r="C71" s="89" t="s">
        <v>449</v>
      </c>
      <c r="D71" s="113" t="s">
        <v>185</v>
      </c>
      <c r="E71" t="s">
        <v>45</v>
      </c>
    </row>
    <row r="72" spans="1:5" ht="13.5">
      <c r="A72" s="90">
        <v>71</v>
      </c>
      <c r="B72" s="89" t="s">
        <v>450</v>
      </c>
      <c r="C72" s="89" t="s">
        <v>451</v>
      </c>
      <c r="D72" s="113" t="s">
        <v>185</v>
      </c>
      <c r="E72" t="s">
        <v>45</v>
      </c>
    </row>
    <row r="73" spans="1:5" ht="13.5">
      <c r="A73" s="90">
        <v>72</v>
      </c>
      <c r="B73" s="89" t="s">
        <v>452</v>
      </c>
      <c r="C73" s="89" t="s">
        <v>453</v>
      </c>
      <c r="D73" s="113" t="s">
        <v>185</v>
      </c>
      <c r="E73" t="s">
        <v>45</v>
      </c>
    </row>
    <row r="74" spans="1:5" ht="13.5">
      <c r="A74" s="90">
        <v>73</v>
      </c>
      <c r="B74" s="89" t="s">
        <v>454</v>
      </c>
      <c r="C74" s="89" t="s">
        <v>455</v>
      </c>
      <c r="D74" s="113" t="s">
        <v>185</v>
      </c>
      <c r="E74" t="s">
        <v>45</v>
      </c>
    </row>
    <row r="75" spans="1:5" ht="13.5">
      <c r="A75" s="90">
        <v>74</v>
      </c>
      <c r="B75" s="89" t="s">
        <v>456</v>
      </c>
      <c r="C75" s="89" t="s">
        <v>243</v>
      </c>
      <c r="D75" s="113">
        <v>4</v>
      </c>
      <c r="E75" t="s">
        <v>99</v>
      </c>
    </row>
    <row r="76" spans="1:5" ht="13.5">
      <c r="A76" s="90">
        <v>75</v>
      </c>
      <c r="B76" s="89" t="s">
        <v>457</v>
      </c>
      <c r="C76" s="89" t="s">
        <v>244</v>
      </c>
      <c r="D76" s="113">
        <v>4</v>
      </c>
      <c r="E76" t="s">
        <v>99</v>
      </c>
    </row>
    <row r="77" spans="1:5" ht="13.5">
      <c r="A77" s="90">
        <v>76</v>
      </c>
      <c r="B77" s="89" t="s">
        <v>458</v>
      </c>
      <c r="C77" s="89" t="s">
        <v>459</v>
      </c>
      <c r="D77" s="113" t="s">
        <v>184</v>
      </c>
      <c r="E77" t="s">
        <v>99</v>
      </c>
    </row>
    <row r="78" spans="1:5" ht="13.5">
      <c r="A78" s="90">
        <v>77</v>
      </c>
      <c r="B78" s="89" t="s">
        <v>460</v>
      </c>
      <c r="C78" s="89" t="s">
        <v>461</v>
      </c>
      <c r="D78" s="113" t="s">
        <v>184</v>
      </c>
      <c r="E78" t="s">
        <v>99</v>
      </c>
    </row>
    <row r="79" spans="1:5" ht="13.5">
      <c r="A79" s="90">
        <v>78</v>
      </c>
      <c r="B79" s="89" t="s">
        <v>462</v>
      </c>
      <c r="C79" s="89" t="s">
        <v>463</v>
      </c>
      <c r="D79" s="113" t="s">
        <v>184</v>
      </c>
      <c r="E79" t="s">
        <v>99</v>
      </c>
    </row>
    <row r="80" spans="1:5" ht="13.5">
      <c r="A80" s="90">
        <v>79</v>
      </c>
      <c r="B80" s="89" t="s">
        <v>464</v>
      </c>
      <c r="C80" s="89" t="s">
        <v>465</v>
      </c>
      <c r="D80" s="113" t="s">
        <v>184</v>
      </c>
      <c r="E80" t="s">
        <v>99</v>
      </c>
    </row>
    <row r="81" spans="1:5" ht="13.5">
      <c r="A81" s="90">
        <v>80</v>
      </c>
      <c r="B81" s="89" t="s">
        <v>466</v>
      </c>
      <c r="C81" s="89" t="s">
        <v>467</v>
      </c>
      <c r="D81" s="113" t="s">
        <v>185</v>
      </c>
      <c r="E81" t="s">
        <v>99</v>
      </c>
    </row>
    <row r="82" spans="1:5" ht="13.5">
      <c r="A82" s="90">
        <v>81</v>
      </c>
      <c r="B82" s="89" t="s">
        <v>468</v>
      </c>
      <c r="C82" s="89" t="s">
        <v>469</v>
      </c>
      <c r="D82" s="113" t="s">
        <v>185</v>
      </c>
      <c r="E82" t="s">
        <v>99</v>
      </c>
    </row>
    <row r="83" spans="1:5" ht="13.5">
      <c r="A83" s="90">
        <v>82</v>
      </c>
      <c r="B83" s="89" t="s">
        <v>470</v>
      </c>
      <c r="C83" s="89" t="s">
        <v>471</v>
      </c>
      <c r="D83" s="113" t="s">
        <v>184</v>
      </c>
      <c r="E83" t="s">
        <v>99</v>
      </c>
    </row>
    <row r="84" spans="1:5" ht="13.5">
      <c r="A84" s="90">
        <v>83</v>
      </c>
      <c r="B84" s="89" t="s">
        <v>472</v>
      </c>
      <c r="C84" s="89" t="s">
        <v>473</v>
      </c>
      <c r="D84" s="113" t="s">
        <v>184</v>
      </c>
      <c r="E84" t="s">
        <v>99</v>
      </c>
    </row>
    <row r="85" spans="1:5" ht="13.5">
      <c r="A85" s="90">
        <v>84</v>
      </c>
      <c r="B85" s="89" t="s">
        <v>474</v>
      </c>
      <c r="C85" s="89" t="s">
        <v>475</v>
      </c>
      <c r="D85" s="113">
        <v>2</v>
      </c>
      <c r="E85" t="s">
        <v>45</v>
      </c>
    </row>
    <row r="86" spans="1:5" ht="13.5">
      <c r="A86" s="90">
        <v>85</v>
      </c>
      <c r="B86" s="89" t="s">
        <v>476</v>
      </c>
      <c r="C86" s="89" t="s">
        <v>477</v>
      </c>
      <c r="D86" s="113" t="s">
        <v>184</v>
      </c>
      <c r="E86" t="s">
        <v>102</v>
      </c>
    </row>
    <row r="87" spans="1:5" ht="13.5">
      <c r="A87" s="90">
        <v>86</v>
      </c>
      <c r="B87" s="89" t="s">
        <v>478</v>
      </c>
      <c r="C87" s="89" t="s">
        <v>479</v>
      </c>
      <c r="D87" s="113">
        <v>3</v>
      </c>
      <c r="E87" t="s">
        <v>102</v>
      </c>
    </row>
    <row r="88" spans="1:5" ht="13.5">
      <c r="A88" s="90">
        <v>87</v>
      </c>
      <c r="B88" s="89" t="s">
        <v>480</v>
      </c>
      <c r="C88" s="89" t="s">
        <v>481</v>
      </c>
      <c r="D88" s="113">
        <v>2</v>
      </c>
      <c r="E88" t="s">
        <v>102</v>
      </c>
    </row>
    <row r="89" spans="1:5" ht="13.5">
      <c r="A89" s="90">
        <v>88</v>
      </c>
      <c r="B89" s="89" t="s">
        <v>482</v>
      </c>
      <c r="C89" s="89" t="s">
        <v>483</v>
      </c>
      <c r="D89" s="113">
        <v>2</v>
      </c>
      <c r="E89" t="s">
        <v>102</v>
      </c>
    </row>
    <row r="90" spans="1:5" ht="13.5">
      <c r="A90" s="90">
        <v>89</v>
      </c>
      <c r="B90" s="89" t="s">
        <v>484</v>
      </c>
      <c r="C90" s="89" t="s">
        <v>485</v>
      </c>
      <c r="D90" s="113">
        <v>2</v>
      </c>
      <c r="E90" t="s">
        <v>102</v>
      </c>
    </row>
    <row r="91" spans="1:5" ht="13.5">
      <c r="A91" s="90">
        <v>90</v>
      </c>
      <c r="B91" s="89" t="s">
        <v>486</v>
      </c>
      <c r="C91" s="89" t="s">
        <v>487</v>
      </c>
      <c r="D91" s="113">
        <v>4</v>
      </c>
      <c r="E91" t="s">
        <v>101</v>
      </c>
    </row>
    <row r="92" spans="1:5" ht="13.5">
      <c r="A92" s="90">
        <v>91</v>
      </c>
      <c r="B92" s="89" t="s">
        <v>488</v>
      </c>
      <c r="C92" s="89" t="s">
        <v>489</v>
      </c>
      <c r="D92" s="113">
        <v>4</v>
      </c>
      <c r="E92" t="s">
        <v>101</v>
      </c>
    </row>
    <row r="93" spans="1:5" ht="13.5">
      <c r="A93" s="90">
        <v>92</v>
      </c>
      <c r="B93" s="89" t="s">
        <v>490</v>
      </c>
      <c r="C93" s="89" t="s">
        <v>491</v>
      </c>
      <c r="D93" s="113">
        <v>4</v>
      </c>
      <c r="E93" t="s">
        <v>101</v>
      </c>
    </row>
    <row r="94" spans="1:5" ht="13.5">
      <c r="A94" s="90">
        <v>93</v>
      </c>
      <c r="B94" s="89" t="s">
        <v>492</v>
      </c>
      <c r="C94" s="89" t="s">
        <v>493</v>
      </c>
      <c r="D94" s="113">
        <v>4</v>
      </c>
      <c r="E94" t="s">
        <v>101</v>
      </c>
    </row>
    <row r="95" spans="1:5" ht="13.5">
      <c r="A95" s="90">
        <v>94</v>
      </c>
      <c r="B95" s="89" t="s">
        <v>494</v>
      </c>
      <c r="C95" s="89" t="s">
        <v>495</v>
      </c>
      <c r="D95" s="113">
        <v>3</v>
      </c>
      <c r="E95" t="s">
        <v>99</v>
      </c>
    </row>
    <row r="96" spans="1:5" ht="13.5">
      <c r="A96" s="90">
        <v>95</v>
      </c>
      <c r="B96" s="89" t="s">
        <v>496</v>
      </c>
      <c r="C96" s="89" t="s">
        <v>497</v>
      </c>
      <c r="D96" s="113">
        <v>3</v>
      </c>
      <c r="E96" t="s">
        <v>101</v>
      </c>
    </row>
    <row r="97" spans="1:5" ht="13.5">
      <c r="A97" s="90">
        <v>96</v>
      </c>
      <c r="B97" s="89" t="s">
        <v>498</v>
      </c>
      <c r="C97" s="89" t="s">
        <v>499</v>
      </c>
      <c r="D97" s="113">
        <v>3</v>
      </c>
      <c r="E97" t="s">
        <v>101</v>
      </c>
    </row>
    <row r="98" spans="1:5" ht="13.5">
      <c r="A98" s="90">
        <v>97</v>
      </c>
      <c r="B98" s="89" t="s">
        <v>500</v>
      </c>
      <c r="C98" s="89" t="s">
        <v>501</v>
      </c>
      <c r="D98" s="113">
        <v>3</v>
      </c>
      <c r="E98" t="s">
        <v>101</v>
      </c>
    </row>
    <row r="99" spans="1:5" ht="13.5">
      <c r="A99" s="90">
        <v>98</v>
      </c>
      <c r="B99" s="89" t="s">
        <v>502</v>
      </c>
      <c r="C99" s="89" t="s">
        <v>503</v>
      </c>
      <c r="D99" s="113">
        <v>3</v>
      </c>
      <c r="E99" t="s">
        <v>101</v>
      </c>
    </row>
    <row r="100" spans="1:5" ht="13.5">
      <c r="A100" s="90">
        <v>99</v>
      </c>
      <c r="B100" s="89" t="s">
        <v>504</v>
      </c>
      <c r="C100" s="89" t="s">
        <v>505</v>
      </c>
      <c r="D100" s="113">
        <v>3</v>
      </c>
      <c r="E100" t="s">
        <v>101</v>
      </c>
    </row>
    <row r="101" spans="1:5" ht="13.5">
      <c r="A101" s="90">
        <v>100</v>
      </c>
      <c r="B101" s="89" t="s">
        <v>506</v>
      </c>
      <c r="C101" s="89" t="s">
        <v>507</v>
      </c>
      <c r="D101" s="113">
        <v>3</v>
      </c>
      <c r="E101" t="s">
        <v>101</v>
      </c>
    </row>
    <row r="102" spans="1:5" ht="13.5">
      <c r="A102" s="90">
        <v>101</v>
      </c>
      <c r="B102" s="89" t="s">
        <v>508</v>
      </c>
      <c r="C102" s="89" t="s">
        <v>509</v>
      </c>
      <c r="D102" s="113">
        <v>3</v>
      </c>
      <c r="E102" t="s">
        <v>101</v>
      </c>
    </row>
    <row r="103" spans="1:5" ht="13.5">
      <c r="A103" s="90">
        <v>102</v>
      </c>
      <c r="B103" s="89" t="s">
        <v>510</v>
      </c>
      <c r="C103" s="89" t="s">
        <v>511</v>
      </c>
      <c r="D103" s="113">
        <v>3</v>
      </c>
      <c r="E103" t="s">
        <v>101</v>
      </c>
    </row>
    <row r="104" spans="1:5" ht="13.5">
      <c r="A104" s="90">
        <v>103</v>
      </c>
      <c r="B104" s="89" t="s">
        <v>512</v>
      </c>
      <c r="C104" s="89" t="s">
        <v>513</v>
      </c>
      <c r="D104" s="113">
        <v>3</v>
      </c>
      <c r="E104" t="s">
        <v>98</v>
      </c>
    </row>
    <row r="105" spans="1:5" ht="13.5">
      <c r="A105" s="90">
        <v>104</v>
      </c>
      <c r="B105" s="89" t="s">
        <v>514</v>
      </c>
      <c r="C105" s="89" t="s">
        <v>515</v>
      </c>
      <c r="D105" s="113">
        <v>3</v>
      </c>
      <c r="E105" t="s">
        <v>101</v>
      </c>
    </row>
    <row r="106" spans="1:5" ht="13.5">
      <c r="A106" s="90">
        <v>105</v>
      </c>
      <c r="B106" s="89" t="s">
        <v>516</v>
      </c>
      <c r="C106" s="89" t="s">
        <v>517</v>
      </c>
      <c r="D106" s="113">
        <v>2</v>
      </c>
      <c r="E106" t="s">
        <v>98</v>
      </c>
    </row>
    <row r="107" spans="1:5" ht="13.5">
      <c r="A107" s="90">
        <v>106</v>
      </c>
      <c r="B107" s="89" t="s">
        <v>518</v>
      </c>
      <c r="C107" s="89" t="s">
        <v>519</v>
      </c>
      <c r="D107" s="113">
        <v>2</v>
      </c>
      <c r="E107" t="s">
        <v>101</v>
      </c>
    </row>
    <row r="108" spans="1:5" ht="13.5">
      <c r="A108" s="90">
        <v>107</v>
      </c>
      <c r="B108" s="89" t="s">
        <v>520</v>
      </c>
      <c r="C108" s="89" t="s">
        <v>521</v>
      </c>
      <c r="D108" s="113">
        <v>2</v>
      </c>
      <c r="E108" t="s">
        <v>45</v>
      </c>
    </row>
    <row r="109" spans="1:5" ht="13.5">
      <c r="A109" s="90">
        <v>108</v>
      </c>
      <c r="B109" s="89" t="s">
        <v>522</v>
      </c>
      <c r="C109" s="89" t="s">
        <v>523</v>
      </c>
      <c r="D109" s="113">
        <v>2</v>
      </c>
      <c r="E109" t="s">
        <v>101</v>
      </c>
    </row>
    <row r="110" spans="1:5" ht="13.5">
      <c r="A110" s="90">
        <v>109</v>
      </c>
      <c r="B110" s="89" t="s">
        <v>524</v>
      </c>
      <c r="C110" s="89" t="s">
        <v>525</v>
      </c>
      <c r="D110" s="113">
        <v>2</v>
      </c>
      <c r="E110" t="s">
        <v>101</v>
      </c>
    </row>
    <row r="111" spans="1:5" ht="13.5">
      <c r="A111" s="90">
        <v>110</v>
      </c>
      <c r="B111" s="89" t="s">
        <v>526</v>
      </c>
      <c r="C111" s="89" t="s">
        <v>527</v>
      </c>
      <c r="D111" s="113">
        <v>2</v>
      </c>
      <c r="E111" t="s">
        <v>101</v>
      </c>
    </row>
    <row r="112" spans="1:5" ht="13.5">
      <c r="A112" s="90">
        <v>111</v>
      </c>
      <c r="B112" s="89" t="s">
        <v>528</v>
      </c>
      <c r="C112" s="89" t="s">
        <v>529</v>
      </c>
      <c r="D112" s="113">
        <v>2</v>
      </c>
      <c r="E112" t="s">
        <v>101</v>
      </c>
    </row>
    <row r="113" spans="1:5" ht="13.5">
      <c r="A113" s="90">
        <v>112</v>
      </c>
      <c r="B113" s="89" t="s">
        <v>530</v>
      </c>
      <c r="C113" s="89" t="s">
        <v>531</v>
      </c>
      <c r="D113" s="113">
        <v>2</v>
      </c>
      <c r="E113" t="s">
        <v>101</v>
      </c>
    </row>
    <row r="114" spans="1:5" ht="13.5">
      <c r="A114" s="90">
        <v>113</v>
      </c>
      <c r="B114" s="89" t="s">
        <v>532</v>
      </c>
      <c r="C114" s="89" t="s">
        <v>533</v>
      </c>
      <c r="D114" s="113" t="s">
        <v>183</v>
      </c>
      <c r="E114" t="s">
        <v>98</v>
      </c>
    </row>
    <row r="115" spans="1:5" ht="13.5">
      <c r="A115" s="90">
        <v>114</v>
      </c>
      <c r="B115" s="89" t="s">
        <v>534</v>
      </c>
      <c r="C115" s="89" t="s">
        <v>535</v>
      </c>
      <c r="D115" s="113">
        <v>3</v>
      </c>
      <c r="E115" t="s">
        <v>101</v>
      </c>
    </row>
    <row r="116" spans="1:5" ht="13.5">
      <c r="A116" s="90">
        <v>115</v>
      </c>
      <c r="B116" s="89" t="s">
        <v>536</v>
      </c>
      <c r="C116" s="89" t="s">
        <v>537</v>
      </c>
      <c r="D116" s="113">
        <v>3</v>
      </c>
      <c r="E116" t="s">
        <v>101</v>
      </c>
    </row>
    <row r="117" spans="1:5" ht="13.5">
      <c r="A117" s="90">
        <v>116</v>
      </c>
      <c r="B117" s="89" t="s">
        <v>538</v>
      </c>
      <c r="C117" s="89" t="s">
        <v>219</v>
      </c>
      <c r="D117" s="113" t="s">
        <v>182</v>
      </c>
      <c r="E117" t="s">
        <v>98</v>
      </c>
    </row>
    <row r="118" spans="1:5" ht="13.5">
      <c r="A118" s="90">
        <v>117</v>
      </c>
      <c r="B118" s="89" t="s">
        <v>539</v>
      </c>
      <c r="C118" s="89" t="s">
        <v>220</v>
      </c>
      <c r="D118" s="113" t="s">
        <v>182</v>
      </c>
      <c r="E118" t="s">
        <v>45</v>
      </c>
    </row>
    <row r="119" spans="1:5" ht="13.5">
      <c r="A119" s="90">
        <v>118</v>
      </c>
      <c r="B119" s="89" t="s">
        <v>540</v>
      </c>
      <c r="C119" s="89" t="s">
        <v>221</v>
      </c>
      <c r="D119" s="113" t="s">
        <v>182</v>
      </c>
      <c r="E119" t="s">
        <v>211</v>
      </c>
    </row>
    <row r="120" spans="1:5" ht="13.5">
      <c r="A120" s="90">
        <v>119</v>
      </c>
      <c r="B120" s="89" t="s">
        <v>541</v>
      </c>
      <c r="C120" s="89" t="s">
        <v>222</v>
      </c>
      <c r="D120" s="113" t="s">
        <v>182</v>
      </c>
      <c r="E120" t="s">
        <v>100</v>
      </c>
    </row>
    <row r="121" spans="1:5" ht="13.5">
      <c r="A121" s="90">
        <v>120</v>
      </c>
      <c r="B121" s="89" t="s">
        <v>542</v>
      </c>
      <c r="C121" s="89" t="s">
        <v>223</v>
      </c>
      <c r="D121" s="113" t="s">
        <v>182</v>
      </c>
      <c r="E121" t="s">
        <v>101</v>
      </c>
    </row>
    <row r="122" spans="1:5" ht="13.5">
      <c r="A122" s="90">
        <v>121</v>
      </c>
      <c r="B122" s="89" t="s">
        <v>543</v>
      </c>
      <c r="C122" s="89" t="s">
        <v>224</v>
      </c>
      <c r="D122" s="113" t="s">
        <v>182</v>
      </c>
      <c r="E122" t="s">
        <v>99</v>
      </c>
    </row>
    <row r="123" spans="1:5" ht="13.5">
      <c r="A123" s="90">
        <v>122</v>
      </c>
      <c r="B123" s="89" t="s">
        <v>544</v>
      </c>
      <c r="C123" s="89" t="s">
        <v>225</v>
      </c>
      <c r="D123" s="113" t="s">
        <v>182</v>
      </c>
      <c r="E123" t="s">
        <v>99</v>
      </c>
    </row>
    <row r="124" spans="1:5" ht="13.5">
      <c r="A124" s="90">
        <v>123</v>
      </c>
      <c r="B124" s="89" t="s">
        <v>545</v>
      </c>
      <c r="C124" s="89" t="s">
        <v>201</v>
      </c>
      <c r="D124" s="113" t="s">
        <v>182</v>
      </c>
      <c r="E124" t="s">
        <v>102</v>
      </c>
    </row>
    <row r="125" spans="1:5" ht="13.5">
      <c r="A125" s="90">
        <v>124</v>
      </c>
      <c r="B125" s="89" t="s">
        <v>546</v>
      </c>
      <c r="C125" s="89" t="s">
        <v>189</v>
      </c>
      <c r="D125" s="113" t="s">
        <v>182</v>
      </c>
      <c r="E125" t="s">
        <v>99</v>
      </c>
    </row>
    <row r="126" spans="1:5" ht="13.5">
      <c r="A126" s="90">
        <v>125</v>
      </c>
      <c r="B126" s="89" t="s">
        <v>547</v>
      </c>
      <c r="C126" s="89" t="s">
        <v>226</v>
      </c>
      <c r="D126" s="113" t="s">
        <v>182</v>
      </c>
      <c r="E126" t="s">
        <v>45</v>
      </c>
    </row>
    <row r="127" spans="1:5" ht="13.5">
      <c r="A127" s="90">
        <v>126</v>
      </c>
      <c r="B127" s="89" t="s">
        <v>548</v>
      </c>
      <c r="C127" s="89" t="s">
        <v>227</v>
      </c>
      <c r="D127" s="113" t="s">
        <v>182</v>
      </c>
      <c r="E127" t="s">
        <v>101</v>
      </c>
    </row>
    <row r="128" spans="1:5" ht="13.5">
      <c r="A128" s="90">
        <v>127</v>
      </c>
      <c r="B128" s="89" t="s">
        <v>549</v>
      </c>
      <c r="C128" s="89" t="s">
        <v>228</v>
      </c>
      <c r="D128" s="113" t="s">
        <v>182</v>
      </c>
      <c r="E128" t="s">
        <v>100</v>
      </c>
    </row>
    <row r="129" spans="1:5" ht="13.5">
      <c r="A129" s="90">
        <v>128</v>
      </c>
      <c r="B129" s="89" t="s">
        <v>550</v>
      </c>
      <c r="C129" s="89" t="s">
        <v>229</v>
      </c>
      <c r="D129" s="113" t="s">
        <v>182</v>
      </c>
      <c r="E129" t="s">
        <v>102</v>
      </c>
    </row>
    <row r="130" spans="1:5" ht="13.5">
      <c r="A130" s="90">
        <v>129</v>
      </c>
      <c r="B130" s="89" t="s">
        <v>551</v>
      </c>
      <c r="C130" s="89" t="s">
        <v>230</v>
      </c>
      <c r="D130" s="113" t="s">
        <v>182</v>
      </c>
      <c r="E130" t="s">
        <v>100</v>
      </c>
    </row>
    <row r="131" spans="1:5" ht="13.5">
      <c r="A131" s="90">
        <v>130</v>
      </c>
      <c r="B131" s="89" t="s">
        <v>552</v>
      </c>
      <c r="C131" s="89" t="s">
        <v>231</v>
      </c>
      <c r="D131" s="113" t="s">
        <v>182</v>
      </c>
      <c r="E131" t="s">
        <v>99</v>
      </c>
    </row>
    <row r="132" spans="1:5" ht="13.5">
      <c r="A132" s="90">
        <v>131</v>
      </c>
      <c r="B132" s="89" t="s">
        <v>553</v>
      </c>
      <c r="C132" s="89" t="s">
        <v>232</v>
      </c>
      <c r="D132" s="113" t="s">
        <v>182</v>
      </c>
      <c r="E132" t="s">
        <v>98</v>
      </c>
    </row>
    <row r="133" spans="1:5" ht="13.5">
      <c r="A133" s="90">
        <v>132</v>
      </c>
      <c r="B133" s="89" t="s">
        <v>554</v>
      </c>
      <c r="C133" s="89" t="s">
        <v>233</v>
      </c>
      <c r="D133" s="113" t="s">
        <v>182</v>
      </c>
      <c r="E133" t="s">
        <v>101</v>
      </c>
    </row>
    <row r="134" spans="1:5" ht="13.5">
      <c r="A134" s="90">
        <v>133</v>
      </c>
      <c r="B134" s="89" t="s">
        <v>555</v>
      </c>
      <c r="C134" s="89" t="s">
        <v>234</v>
      </c>
      <c r="D134" s="113" t="s">
        <v>182</v>
      </c>
      <c r="E134" t="s">
        <v>98</v>
      </c>
    </row>
    <row r="135" spans="1:5" ht="13.5">
      <c r="A135" s="90">
        <v>134</v>
      </c>
      <c r="B135" s="89" t="s">
        <v>556</v>
      </c>
      <c r="C135" s="89" t="s">
        <v>557</v>
      </c>
      <c r="D135" s="113">
        <v>3</v>
      </c>
      <c r="E135" t="s">
        <v>99</v>
      </c>
    </row>
    <row r="136" spans="1:5" ht="13.5">
      <c r="A136" s="90">
        <v>135</v>
      </c>
      <c r="B136" s="89" t="s">
        <v>558</v>
      </c>
      <c r="C136" s="89" t="s">
        <v>559</v>
      </c>
      <c r="D136" s="113">
        <v>3</v>
      </c>
      <c r="E136" t="s">
        <v>102</v>
      </c>
    </row>
    <row r="137" spans="1:5" ht="13.5">
      <c r="A137" s="90">
        <v>136</v>
      </c>
      <c r="B137" s="89" t="s">
        <v>560</v>
      </c>
      <c r="C137" s="89" t="s">
        <v>561</v>
      </c>
      <c r="D137" s="113">
        <v>3</v>
      </c>
      <c r="E137" t="s">
        <v>102</v>
      </c>
    </row>
    <row r="138" spans="1:5" ht="13.5">
      <c r="A138" s="90">
        <v>137</v>
      </c>
      <c r="B138" s="89" t="s">
        <v>562</v>
      </c>
      <c r="C138" s="89" t="s">
        <v>563</v>
      </c>
      <c r="D138" s="113">
        <v>3</v>
      </c>
      <c r="E138" t="s">
        <v>211</v>
      </c>
    </row>
    <row r="139" spans="1:5" ht="13.5">
      <c r="A139" s="90">
        <v>138</v>
      </c>
      <c r="B139" s="89" t="s">
        <v>564</v>
      </c>
      <c r="C139" s="89" t="s">
        <v>565</v>
      </c>
      <c r="D139" s="113">
        <v>3</v>
      </c>
      <c r="E139" t="s">
        <v>99</v>
      </c>
    </row>
    <row r="140" spans="1:5" ht="13.5">
      <c r="A140" s="90">
        <v>139</v>
      </c>
      <c r="B140" s="89" t="s">
        <v>566</v>
      </c>
      <c r="C140" s="89" t="s">
        <v>567</v>
      </c>
      <c r="D140" s="113">
        <v>3</v>
      </c>
      <c r="E140" t="s">
        <v>99</v>
      </c>
    </row>
    <row r="141" spans="1:5" ht="13.5">
      <c r="A141" s="90">
        <v>140</v>
      </c>
      <c r="B141" s="89" t="s">
        <v>568</v>
      </c>
      <c r="C141" s="89" t="s">
        <v>569</v>
      </c>
      <c r="D141" s="113">
        <v>3</v>
      </c>
      <c r="E141" t="s">
        <v>301</v>
      </c>
    </row>
    <row r="142" spans="1:5" ht="13.5">
      <c r="A142" s="90">
        <v>141</v>
      </c>
      <c r="B142" s="89" t="s">
        <v>570</v>
      </c>
      <c r="C142" s="89" t="s">
        <v>571</v>
      </c>
      <c r="D142" s="113">
        <v>3</v>
      </c>
      <c r="E142" t="s">
        <v>102</v>
      </c>
    </row>
    <row r="143" spans="1:5" ht="13.5">
      <c r="A143" s="90">
        <v>142</v>
      </c>
      <c r="B143" s="89" t="s">
        <v>572</v>
      </c>
      <c r="C143" s="89" t="s">
        <v>573</v>
      </c>
      <c r="D143" s="113">
        <v>3</v>
      </c>
      <c r="E143" t="s">
        <v>99</v>
      </c>
    </row>
    <row r="144" spans="1:5" ht="13.5">
      <c r="A144" s="90">
        <v>143</v>
      </c>
      <c r="B144" s="89" t="s">
        <v>574</v>
      </c>
      <c r="C144" s="89" t="s">
        <v>575</v>
      </c>
      <c r="D144" s="113">
        <v>3</v>
      </c>
      <c r="E144" t="s">
        <v>99</v>
      </c>
    </row>
    <row r="145" spans="1:5" ht="13.5">
      <c r="A145" s="90">
        <v>144</v>
      </c>
      <c r="B145" s="89" t="s">
        <v>576</v>
      </c>
      <c r="C145" s="89" t="s">
        <v>577</v>
      </c>
      <c r="D145" s="113">
        <v>3</v>
      </c>
      <c r="E145" t="s">
        <v>102</v>
      </c>
    </row>
    <row r="146" spans="1:5" ht="13.5">
      <c r="A146" s="90">
        <v>145</v>
      </c>
      <c r="B146" s="89" t="s">
        <v>578</v>
      </c>
      <c r="C146" s="89" t="s">
        <v>579</v>
      </c>
      <c r="D146" s="113">
        <v>3</v>
      </c>
      <c r="E146" t="s">
        <v>101</v>
      </c>
    </row>
    <row r="147" spans="1:5" ht="13.5">
      <c r="A147" s="90">
        <v>146</v>
      </c>
      <c r="B147" s="89" t="s">
        <v>580</v>
      </c>
      <c r="C147" s="89" t="s">
        <v>581</v>
      </c>
      <c r="D147" s="113">
        <v>3</v>
      </c>
      <c r="E147" t="s">
        <v>98</v>
      </c>
    </row>
    <row r="148" spans="1:5" ht="13.5">
      <c r="A148" s="90">
        <v>147</v>
      </c>
      <c r="B148" s="89" t="s">
        <v>582</v>
      </c>
      <c r="C148" s="89" t="s">
        <v>583</v>
      </c>
      <c r="D148" s="113">
        <v>3</v>
      </c>
      <c r="E148" t="s">
        <v>102</v>
      </c>
    </row>
    <row r="149" spans="1:5" ht="13.5">
      <c r="A149" s="90">
        <v>148</v>
      </c>
      <c r="B149" s="89" t="s">
        <v>584</v>
      </c>
      <c r="C149" s="89" t="s">
        <v>585</v>
      </c>
      <c r="D149" s="113">
        <v>3</v>
      </c>
      <c r="E149" t="s">
        <v>102</v>
      </c>
    </row>
    <row r="150" spans="1:5" ht="13.5">
      <c r="A150" s="90">
        <v>149</v>
      </c>
      <c r="B150" s="89" t="s">
        <v>586</v>
      </c>
      <c r="C150" s="89" t="s">
        <v>587</v>
      </c>
      <c r="D150" s="113">
        <v>3</v>
      </c>
      <c r="E150" t="s">
        <v>102</v>
      </c>
    </row>
    <row r="151" spans="1:5" ht="13.5">
      <c r="A151" s="90">
        <v>150</v>
      </c>
      <c r="B151" s="89" t="s">
        <v>588</v>
      </c>
      <c r="C151" s="89" t="s">
        <v>589</v>
      </c>
      <c r="D151" s="113">
        <v>3</v>
      </c>
      <c r="E151" t="s">
        <v>45</v>
      </c>
    </row>
    <row r="152" spans="1:5" ht="13.5">
      <c r="A152" s="90">
        <v>151</v>
      </c>
      <c r="B152" s="89" t="s">
        <v>590</v>
      </c>
      <c r="C152" s="89" t="s">
        <v>591</v>
      </c>
      <c r="D152" s="113">
        <v>3</v>
      </c>
      <c r="E152" t="s">
        <v>99</v>
      </c>
    </row>
    <row r="153" spans="1:5" ht="13.5">
      <c r="A153" s="90">
        <v>152</v>
      </c>
      <c r="B153" s="89" t="s">
        <v>592</v>
      </c>
      <c r="C153" s="89" t="s">
        <v>593</v>
      </c>
      <c r="D153" s="113">
        <v>3</v>
      </c>
      <c r="E153" t="s">
        <v>298</v>
      </c>
    </row>
    <row r="154" spans="1:5" ht="13.5">
      <c r="A154" s="90">
        <v>153</v>
      </c>
      <c r="B154" s="89" t="s">
        <v>594</v>
      </c>
      <c r="C154" s="89" t="s">
        <v>595</v>
      </c>
      <c r="D154" s="113">
        <v>3</v>
      </c>
      <c r="E154" t="s">
        <v>211</v>
      </c>
    </row>
    <row r="155" spans="1:5" ht="13.5">
      <c r="A155" s="90">
        <v>154</v>
      </c>
      <c r="B155" s="89" t="s">
        <v>596</v>
      </c>
      <c r="C155" s="89" t="s">
        <v>597</v>
      </c>
      <c r="D155" s="113">
        <v>3</v>
      </c>
      <c r="E155" t="s">
        <v>298</v>
      </c>
    </row>
    <row r="156" spans="1:5" ht="13.5">
      <c r="A156" s="90">
        <v>155</v>
      </c>
      <c r="B156" s="89" t="s">
        <v>598</v>
      </c>
      <c r="C156" s="89" t="s">
        <v>599</v>
      </c>
      <c r="D156" s="113">
        <v>3</v>
      </c>
      <c r="E156" t="s">
        <v>99</v>
      </c>
    </row>
    <row r="157" spans="1:5" ht="13.5">
      <c r="A157" s="90">
        <v>156</v>
      </c>
      <c r="B157" s="89" t="s">
        <v>600</v>
      </c>
      <c r="C157" s="89" t="s">
        <v>49</v>
      </c>
      <c r="D157" s="113" t="s">
        <v>183</v>
      </c>
      <c r="E157" t="s">
        <v>99</v>
      </c>
    </row>
    <row r="158" spans="1:5" ht="13.5">
      <c r="A158" s="90">
        <v>157</v>
      </c>
      <c r="B158" s="89" t="s">
        <v>601</v>
      </c>
      <c r="C158" s="89" t="s">
        <v>602</v>
      </c>
      <c r="D158" s="113">
        <v>3</v>
      </c>
      <c r="E158" t="s">
        <v>99</v>
      </c>
    </row>
    <row r="159" spans="1:5" ht="13.5">
      <c r="A159" s="90">
        <v>158</v>
      </c>
      <c r="B159" s="89" t="s">
        <v>603</v>
      </c>
      <c r="C159" s="89" t="s">
        <v>604</v>
      </c>
      <c r="D159" s="113">
        <v>2</v>
      </c>
      <c r="E159" t="s">
        <v>102</v>
      </c>
    </row>
    <row r="160" spans="1:5" ht="13.5">
      <c r="A160" s="90">
        <v>159</v>
      </c>
      <c r="B160" s="89" t="s">
        <v>605</v>
      </c>
      <c r="C160" s="89" t="s">
        <v>606</v>
      </c>
      <c r="D160" s="113">
        <v>2</v>
      </c>
      <c r="E160" t="s">
        <v>100</v>
      </c>
    </row>
    <row r="161" spans="1:5" ht="13.5">
      <c r="A161" s="90">
        <v>160</v>
      </c>
      <c r="B161" s="89" t="s">
        <v>607</v>
      </c>
      <c r="C161" s="89" t="s">
        <v>608</v>
      </c>
      <c r="D161" s="113">
        <v>2</v>
      </c>
      <c r="E161" t="s">
        <v>45</v>
      </c>
    </row>
    <row r="162" spans="1:5" ht="13.5">
      <c r="A162" s="90">
        <v>161</v>
      </c>
      <c r="B162" s="89" t="s">
        <v>609</v>
      </c>
      <c r="C162" s="89" t="s">
        <v>610</v>
      </c>
      <c r="D162" s="113">
        <v>2</v>
      </c>
      <c r="E162" t="s">
        <v>102</v>
      </c>
    </row>
    <row r="163" spans="1:5" ht="13.5">
      <c r="A163" s="90">
        <v>162</v>
      </c>
      <c r="B163" s="89" t="s">
        <v>611</v>
      </c>
      <c r="C163" s="89" t="s">
        <v>612</v>
      </c>
      <c r="D163" s="113">
        <v>2</v>
      </c>
      <c r="E163" t="s">
        <v>45</v>
      </c>
    </row>
    <row r="164" spans="1:5" ht="13.5">
      <c r="A164" s="90">
        <v>163</v>
      </c>
      <c r="B164" s="89" t="s">
        <v>613</v>
      </c>
      <c r="C164" s="89" t="s">
        <v>614</v>
      </c>
      <c r="D164" s="113">
        <v>2</v>
      </c>
      <c r="E164" t="s">
        <v>102</v>
      </c>
    </row>
    <row r="165" spans="1:5" ht="13.5">
      <c r="A165" s="90">
        <v>164</v>
      </c>
      <c r="B165" s="89" t="s">
        <v>615</v>
      </c>
      <c r="C165" s="89" t="s">
        <v>616</v>
      </c>
      <c r="D165" s="113">
        <v>2</v>
      </c>
      <c r="E165" t="s">
        <v>99</v>
      </c>
    </row>
    <row r="166" spans="1:5" ht="13.5">
      <c r="A166" s="90">
        <v>165</v>
      </c>
      <c r="B166" s="89" t="s">
        <v>617</v>
      </c>
      <c r="C166" s="89" t="s">
        <v>618</v>
      </c>
      <c r="D166" s="113">
        <v>2</v>
      </c>
      <c r="E166" t="s">
        <v>98</v>
      </c>
    </row>
    <row r="167" spans="1:5" ht="13.5">
      <c r="A167" s="90">
        <v>166</v>
      </c>
      <c r="B167" s="89" t="s">
        <v>619</v>
      </c>
      <c r="C167" s="89" t="s">
        <v>620</v>
      </c>
      <c r="D167" s="113">
        <v>2</v>
      </c>
      <c r="E167" t="s">
        <v>102</v>
      </c>
    </row>
    <row r="168" spans="1:5" ht="13.5">
      <c r="A168" s="90">
        <v>167</v>
      </c>
      <c r="B168" s="89" t="s">
        <v>621</v>
      </c>
      <c r="C168" s="89" t="s">
        <v>622</v>
      </c>
      <c r="D168" s="113">
        <v>2</v>
      </c>
      <c r="E168" t="s">
        <v>99</v>
      </c>
    </row>
    <row r="169" spans="1:5" ht="13.5">
      <c r="A169" s="90">
        <v>168</v>
      </c>
      <c r="B169" s="89" t="s">
        <v>623</v>
      </c>
      <c r="C169" s="89" t="s">
        <v>624</v>
      </c>
      <c r="D169" s="113">
        <v>2</v>
      </c>
      <c r="E169" t="s">
        <v>99</v>
      </c>
    </row>
    <row r="170" spans="1:5" ht="13.5">
      <c r="A170" s="90">
        <v>169</v>
      </c>
      <c r="B170" s="89" t="s">
        <v>625</v>
      </c>
      <c r="C170" s="89" t="s">
        <v>626</v>
      </c>
      <c r="D170" s="113">
        <v>2</v>
      </c>
      <c r="E170" t="s">
        <v>98</v>
      </c>
    </row>
    <row r="171" spans="1:5" ht="13.5">
      <c r="A171" s="90">
        <v>170</v>
      </c>
      <c r="B171" s="89" t="s">
        <v>627</v>
      </c>
      <c r="C171" s="89" t="s">
        <v>189</v>
      </c>
      <c r="D171" s="113">
        <v>2</v>
      </c>
      <c r="E171" t="s">
        <v>101</v>
      </c>
    </row>
    <row r="172" spans="1:5" ht="13.5">
      <c r="A172" s="90">
        <v>171</v>
      </c>
      <c r="B172" s="89" t="s">
        <v>628</v>
      </c>
      <c r="C172" s="89" t="s">
        <v>629</v>
      </c>
      <c r="D172" s="113">
        <v>2</v>
      </c>
      <c r="E172" t="s">
        <v>98</v>
      </c>
    </row>
    <row r="173" spans="1:5" ht="13.5">
      <c r="A173" s="90">
        <v>172</v>
      </c>
      <c r="B173" s="89" t="s">
        <v>630</v>
      </c>
      <c r="C173" s="89" t="s">
        <v>631</v>
      </c>
      <c r="D173" s="113">
        <v>2</v>
      </c>
      <c r="E173" t="s">
        <v>98</v>
      </c>
    </row>
    <row r="174" spans="1:5" ht="13.5">
      <c r="A174" s="90">
        <v>173</v>
      </c>
      <c r="B174" s="89" t="s">
        <v>632</v>
      </c>
      <c r="C174" s="89" t="s">
        <v>633</v>
      </c>
      <c r="D174" s="113">
        <v>2</v>
      </c>
      <c r="E174" t="s">
        <v>99</v>
      </c>
    </row>
    <row r="175" spans="1:5" ht="13.5">
      <c r="A175" s="90">
        <v>174</v>
      </c>
      <c r="B175" s="89" t="s">
        <v>634</v>
      </c>
      <c r="C175" s="89" t="s">
        <v>635</v>
      </c>
      <c r="D175" s="113">
        <v>2</v>
      </c>
      <c r="E175" t="s">
        <v>98</v>
      </c>
    </row>
    <row r="176" spans="1:5" ht="13.5">
      <c r="A176" s="90">
        <v>175</v>
      </c>
      <c r="B176" s="89" t="s">
        <v>636</v>
      </c>
      <c r="C176" s="89" t="s">
        <v>637</v>
      </c>
      <c r="D176" s="113">
        <v>2</v>
      </c>
      <c r="E176" t="s">
        <v>45</v>
      </c>
    </row>
    <row r="177" spans="1:5" ht="13.5">
      <c r="A177" s="90">
        <v>176</v>
      </c>
      <c r="B177" s="89" t="s">
        <v>638</v>
      </c>
      <c r="C177" s="89" t="s">
        <v>639</v>
      </c>
      <c r="D177" s="113">
        <v>2</v>
      </c>
      <c r="E177" t="s">
        <v>211</v>
      </c>
    </row>
    <row r="178" spans="1:5" ht="13.5">
      <c r="A178" s="90">
        <v>177</v>
      </c>
      <c r="B178" s="89" t="s">
        <v>640</v>
      </c>
      <c r="C178" s="89" t="s">
        <v>641</v>
      </c>
      <c r="D178" s="113">
        <v>2</v>
      </c>
      <c r="E178" t="s">
        <v>98</v>
      </c>
    </row>
    <row r="179" spans="1:5" ht="13.5">
      <c r="A179" s="90">
        <v>178</v>
      </c>
      <c r="B179" s="89" t="s">
        <v>642</v>
      </c>
      <c r="C179" s="89" t="s">
        <v>643</v>
      </c>
      <c r="D179" s="113">
        <v>2</v>
      </c>
      <c r="E179" t="s">
        <v>99</v>
      </c>
    </row>
    <row r="180" spans="1:5" ht="13.5">
      <c r="A180" s="90">
        <v>179</v>
      </c>
      <c r="B180" s="89" t="s">
        <v>644</v>
      </c>
      <c r="C180" s="89" t="s">
        <v>645</v>
      </c>
      <c r="D180" s="113">
        <v>2</v>
      </c>
      <c r="E180" t="s">
        <v>99</v>
      </c>
    </row>
    <row r="181" spans="1:5" ht="13.5">
      <c r="A181" s="90">
        <v>180</v>
      </c>
      <c r="B181" s="89" t="s">
        <v>646</v>
      </c>
      <c r="C181" s="89" t="s">
        <v>647</v>
      </c>
      <c r="D181" s="113">
        <v>2</v>
      </c>
      <c r="E181" t="s">
        <v>99</v>
      </c>
    </row>
    <row r="182" spans="1:5" ht="13.5">
      <c r="A182" s="90">
        <v>181</v>
      </c>
      <c r="B182" s="89" t="s">
        <v>648</v>
      </c>
      <c r="C182" s="89" t="s">
        <v>649</v>
      </c>
      <c r="D182" s="113">
        <v>2</v>
      </c>
      <c r="E182" t="s">
        <v>102</v>
      </c>
    </row>
    <row r="183" spans="1:5" ht="13.5">
      <c r="A183" s="90">
        <v>182</v>
      </c>
      <c r="B183" s="89" t="s">
        <v>650</v>
      </c>
      <c r="C183" s="89" t="s">
        <v>651</v>
      </c>
      <c r="D183" s="113">
        <v>2</v>
      </c>
      <c r="E183" t="s">
        <v>45</v>
      </c>
    </row>
    <row r="184" spans="1:5" ht="13.5">
      <c r="A184" s="90">
        <v>183</v>
      </c>
      <c r="B184" s="89" t="s">
        <v>652</v>
      </c>
      <c r="C184" s="89" t="s">
        <v>653</v>
      </c>
      <c r="D184" s="113">
        <v>2</v>
      </c>
      <c r="E184" t="s">
        <v>1975</v>
      </c>
    </row>
    <row r="185" spans="1:5" ht="13.5">
      <c r="A185" s="90">
        <v>184</v>
      </c>
      <c r="B185" s="89" t="s">
        <v>654</v>
      </c>
      <c r="C185" s="89" t="s">
        <v>655</v>
      </c>
      <c r="D185" s="113">
        <v>2</v>
      </c>
      <c r="E185" t="s">
        <v>102</v>
      </c>
    </row>
    <row r="186" spans="1:5" ht="13.5">
      <c r="A186" s="90">
        <v>185</v>
      </c>
      <c r="B186" s="89" t="s">
        <v>656</v>
      </c>
      <c r="C186" s="89" t="s">
        <v>657</v>
      </c>
      <c r="D186" s="113">
        <v>2</v>
      </c>
      <c r="E186" t="s">
        <v>299</v>
      </c>
    </row>
    <row r="187" spans="1:5" ht="13.5">
      <c r="A187" s="90">
        <v>186</v>
      </c>
      <c r="B187" s="89" t="s">
        <v>658</v>
      </c>
      <c r="C187" s="89" t="s">
        <v>659</v>
      </c>
      <c r="D187" s="113">
        <v>2</v>
      </c>
      <c r="E187" t="s">
        <v>99</v>
      </c>
    </row>
    <row r="188" spans="1:5" ht="13.5">
      <c r="A188" s="90">
        <v>187</v>
      </c>
      <c r="B188" s="89" t="s">
        <v>660</v>
      </c>
      <c r="C188" s="89" t="s">
        <v>661</v>
      </c>
      <c r="D188" s="113">
        <v>2</v>
      </c>
      <c r="E188" t="s">
        <v>45</v>
      </c>
    </row>
    <row r="189" spans="1:5" ht="13.5">
      <c r="A189" s="90">
        <v>188</v>
      </c>
      <c r="B189" s="89" t="s">
        <v>662</v>
      </c>
      <c r="C189" s="89" t="s">
        <v>663</v>
      </c>
      <c r="D189" s="113">
        <v>2</v>
      </c>
      <c r="E189" t="s">
        <v>102</v>
      </c>
    </row>
    <row r="190" spans="1:5" ht="13.5">
      <c r="A190" s="90">
        <v>189</v>
      </c>
      <c r="B190" s="89" t="s">
        <v>664</v>
      </c>
      <c r="C190" s="89" t="s">
        <v>665</v>
      </c>
      <c r="D190" s="113">
        <v>2</v>
      </c>
      <c r="E190" t="s">
        <v>101</v>
      </c>
    </row>
    <row r="191" spans="1:5" ht="13.5">
      <c r="A191" s="90">
        <v>190</v>
      </c>
      <c r="B191" s="89" t="s">
        <v>666</v>
      </c>
      <c r="C191" s="89" t="s">
        <v>667</v>
      </c>
      <c r="D191" s="113">
        <v>2</v>
      </c>
      <c r="E191" t="s">
        <v>99</v>
      </c>
    </row>
    <row r="192" spans="1:5" ht="13.5">
      <c r="A192" s="90">
        <v>191</v>
      </c>
      <c r="B192" s="89" t="s">
        <v>668</v>
      </c>
      <c r="C192" s="89" t="s">
        <v>669</v>
      </c>
      <c r="D192" s="113">
        <v>2</v>
      </c>
      <c r="E192" t="s">
        <v>100</v>
      </c>
    </row>
    <row r="193" spans="1:5" ht="13.5">
      <c r="A193" s="90">
        <v>192</v>
      </c>
      <c r="B193" s="89" t="s">
        <v>670</v>
      </c>
      <c r="C193" s="89" t="s">
        <v>48</v>
      </c>
      <c r="D193" s="113" t="s">
        <v>183</v>
      </c>
      <c r="E193" t="s">
        <v>101</v>
      </c>
    </row>
    <row r="194" spans="1:5" ht="13.5">
      <c r="A194" s="90">
        <v>193</v>
      </c>
      <c r="B194" s="89" t="s">
        <v>671</v>
      </c>
      <c r="C194" s="89" t="s">
        <v>269</v>
      </c>
      <c r="D194" s="113">
        <v>4</v>
      </c>
      <c r="E194" t="s">
        <v>101</v>
      </c>
    </row>
    <row r="195" spans="1:5" ht="13.5">
      <c r="A195" s="90">
        <v>194</v>
      </c>
      <c r="B195" s="89" t="s">
        <v>672</v>
      </c>
      <c r="C195" s="89" t="s">
        <v>270</v>
      </c>
      <c r="D195" s="113">
        <v>4</v>
      </c>
      <c r="E195" t="s">
        <v>99</v>
      </c>
    </row>
    <row r="196" spans="1:5" ht="13.5">
      <c r="A196" s="90">
        <v>195</v>
      </c>
      <c r="B196" s="89" t="s">
        <v>673</v>
      </c>
      <c r="C196" s="89" t="s">
        <v>271</v>
      </c>
      <c r="D196" s="113">
        <v>4</v>
      </c>
      <c r="E196" t="s">
        <v>45</v>
      </c>
    </row>
    <row r="197" spans="1:5" ht="13.5">
      <c r="A197" s="90">
        <v>196</v>
      </c>
      <c r="B197" s="89" t="s">
        <v>674</v>
      </c>
      <c r="C197" s="89" t="s">
        <v>272</v>
      </c>
      <c r="D197" s="113">
        <v>4</v>
      </c>
      <c r="E197" t="s">
        <v>100</v>
      </c>
    </row>
    <row r="198" spans="1:5" ht="13.5">
      <c r="A198" s="90">
        <v>197</v>
      </c>
      <c r="B198" s="89" t="s">
        <v>675</v>
      </c>
      <c r="C198" s="89" t="s">
        <v>676</v>
      </c>
      <c r="D198" s="113">
        <v>4</v>
      </c>
      <c r="E198" t="s">
        <v>101</v>
      </c>
    </row>
    <row r="199" spans="1:5" ht="13.5">
      <c r="A199" s="90">
        <v>198</v>
      </c>
      <c r="B199" s="89" t="s">
        <v>677</v>
      </c>
      <c r="C199" s="89" t="s">
        <v>273</v>
      </c>
      <c r="D199" s="113">
        <v>4</v>
      </c>
      <c r="E199" t="s">
        <v>101</v>
      </c>
    </row>
    <row r="200" spans="1:5" ht="13.5">
      <c r="A200" s="90">
        <v>199</v>
      </c>
      <c r="B200" s="89" t="s">
        <v>678</v>
      </c>
      <c r="C200" s="89" t="s">
        <v>679</v>
      </c>
      <c r="D200" s="113">
        <v>4</v>
      </c>
      <c r="E200" t="s">
        <v>101</v>
      </c>
    </row>
    <row r="201" spans="1:5" ht="13.5">
      <c r="A201" s="90">
        <v>200</v>
      </c>
      <c r="B201" s="89" t="s">
        <v>680</v>
      </c>
      <c r="C201" s="89" t="s">
        <v>681</v>
      </c>
      <c r="D201" s="113">
        <v>4</v>
      </c>
      <c r="E201" t="s">
        <v>101</v>
      </c>
    </row>
    <row r="202" spans="1:5" ht="13.5">
      <c r="A202" s="90">
        <v>201</v>
      </c>
      <c r="B202" s="89" t="s">
        <v>682</v>
      </c>
      <c r="C202" s="89" t="s">
        <v>683</v>
      </c>
      <c r="D202" s="113">
        <v>3</v>
      </c>
      <c r="E202" t="s">
        <v>45</v>
      </c>
    </row>
    <row r="203" spans="1:5" ht="13.5">
      <c r="A203" s="90">
        <v>202</v>
      </c>
      <c r="B203" s="89" t="s">
        <v>684</v>
      </c>
      <c r="C203" s="89" t="s">
        <v>685</v>
      </c>
      <c r="D203" s="113">
        <v>3</v>
      </c>
      <c r="E203" t="s">
        <v>99</v>
      </c>
    </row>
    <row r="204" spans="1:5" ht="13.5">
      <c r="A204" s="90">
        <v>203</v>
      </c>
      <c r="B204" s="89" t="s">
        <v>686</v>
      </c>
      <c r="C204" s="89" t="s">
        <v>687</v>
      </c>
      <c r="D204" s="113">
        <v>3</v>
      </c>
      <c r="E204" t="s">
        <v>101</v>
      </c>
    </row>
    <row r="205" spans="1:5" ht="13.5">
      <c r="A205" s="90">
        <v>204</v>
      </c>
      <c r="B205" s="89" t="s">
        <v>688</v>
      </c>
      <c r="C205" s="89" t="s">
        <v>689</v>
      </c>
      <c r="D205" s="113">
        <v>3</v>
      </c>
      <c r="E205" t="s">
        <v>99</v>
      </c>
    </row>
    <row r="206" spans="1:5" ht="13.5">
      <c r="A206" s="90">
        <v>205</v>
      </c>
      <c r="B206" s="89" t="s">
        <v>690</v>
      </c>
      <c r="C206" s="89" t="s">
        <v>691</v>
      </c>
      <c r="D206" s="113">
        <v>3</v>
      </c>
      <c r="E206" t="s">
        <v>100</v>
      </c>
    </row>
    <row r="207" spans="1:5" ht="13.5">
      <c r="A207" s="90">
        <v>206</v>
      </c>
      <c r="B207" s="89" t="s">
        <v>692</v>
      </c>
      <c r="C207" s="89" t="s">
        <v>693</v>
      </c>
      <c r="D207" s="113">
        <v>3</v>
      </c>
      <c r="E207" t="s">
        <v>1976</v>
      </c>
    </row>
    <row r="208" spans="1:5" ht="13.5">
      <c r="A208" s="90">
        <v>207</v>
      </c>
      <c r="B208" s="89" t="s">
        <v>694</v>
      </c>
      <c r="C208" s="89" t="s">
        <v>695</v>
      </c>
      <c r="D208" s="113">
        <v>3</v>
      </c>
      <c r="E208" t="s">
        <v>101</v>
      </c>
    </row>
    <row r="209" spans="1:5" ht="13.5">
      <c r="A209" s="90">
        <v>208</v>
      </c>
      <c r="B209" s="89" t="s">
        <v>696</v>
      </c>
      <c r="C209" s="89" t="s">
        <v>697</v>
      </c>
      <c r="D209" s="113">
        <v>3</v>
      </c>
      <c r="E209" t="s">
        <v>45</v>
      </c>
    </row>
    <row r="210" spans="1:5" ht="13.5">
      <c r="A210" s="90">
        <v>209</v>
      </c>
      <c r="B210" s="89" t="s">
        <v>698</v>
      </c>
      <c r="C210" s="89" t="s">
        <v>699</v>
      </c>
      <c r="D210" s="113">
        <v>3</v>
      </c>
      <c r="E210" t="s">
        <v>101</v>
      </c>
    </row>
    <row r="211" spans="1:5" ht="13.5">
      <c r="A211" s="90">
        <v>210</v>
      </c>
      <c r="B211" s="89" t="s">
        <v>700</v>
      </c>
      <c r="C211" s="89" t="s">
        <v>701</v>
      </c>
      <c r="D211" s="113">
        <v>3</v>
      </c>
      <c r="E211" t="s">
        <v>101</v>
      </c>
    </row>
    <row r="212" spans="1:5" ht="13.5">
      <c r="A212" s="90">
        <v>211</v>
      </c>
      <c r="B212" s="89" t="s">
        <v>702</v>
      </c>
      <c r="C212" s="89" t="s">
        <v>703</v>
      </c>
      <c r="D212" s="113">
        <v>2</v>
      </c>
      <c r="E212" t="s">
        <v>101</v>
      </c>
    </row>
    <row r="213" spans="1:5" ht="13.5">
      <c r="A213" s="90">
        <v>212</v>
      </c>
      <c r="B213" s="89" t="s">
        <v>704</v>
      </c>
      <c r="C213" s="89" t="s">
        <v>705</v>
      </c>
      <c r="D213" s="113">
        <v>2</v>
      </c>
      <c r="E213" t="s">
        <v>101</v>
      </c>
    </row>
    <row r="214" spans="1:5" ht="13.5">
      <c r="A214" s="90">
        <v>213</v>
      </c>
      <c r="B214" s="89" t="s">
        <v>706</v>
      </c>
      <c r="C214" s="89" t="s">
        <v>707</v>
      </c>
      <c r="D214" s="113">
        <v>2</v>
      </c>
      <c r="E214" t="s">
        <v>101</v>
      </c>
    </row>
    <row r="215" spans="1:5" ht="13.5">
      <c r="A215" s="90">
        <v>214</v>
      </c>
      <c r="B215" s="89" t="s">
        <v>708</v>
      </c>
      <c r="C215" s="89" t="s">
        <v>709</v>
      </c>
      <c r="D215" s="113">
        <v>2</v>
      </c>
      <c r="E215" t="s">
        <v>101</v>
      </c>
    </row>
    <row r="216" spans="1:5" ht="13.5">
      <c r="A216" s="90">
        <v>215</v>
      </c>
      <c r="B216" s="89" t="s">
        <v>710</v>
      </c>
      <c r="C216" s="89" t="s">
        <v>180</v>
      </c>
      <c r="D216" s="113">
        <v>2</v>
      </c>
      <c r="E216" t="s">
        <v>99</v>
      </c>
    </row>
    <row r="217" spans="1:5" ht="13.5">
      <c r="A217" s="90">
        <v>216</v>
      </c>
      <c r="B217" s="89" t="s">
        <v>711</v>
      </c>
      <c r="C217" s="89" t="s">
        <v>712</v>
      </c>
      <c r="D217" s="113">
        <v>2</v>
      </c>
      <c r="E217" t="s">
        <v>100</v>
      </c>
    </row>
    <row r="218" spans="1:5" ht="13.5">
      <c r="A218" s="90">
        <v>217</v>
      </c>
      <c r="B218" s="89" t="s">
        <v>713</v>
      </c>
      <c r="C218" s="89" t="s">
        <v>714</v>
      </c>
      <c r="D218" s="113">
        <v>2</v>
      </c>
      <c r="E218" t="s">
        <v>101</v>
      </c>
    </row>
    <row r="219" spans="1:5" ht="13.5">
      <c r="A219" s="90">
        <v>218</v>
      </c>
      <c r="B219" s="89" t="s">
        <v>715</v>
      </c>
      <c r="C219" s="89" t="s">
        <v>716</v>
      </c>
      <c r="D219" s="113">
        <v>2</v>
      </c>
      <c r="E219" t="s">
        <v>98</v>
      </c>
    </row>
    <row r="220" spans="1:5" ht="13.5">
      <c r="A220" s="90">
        <v>219</v>
      </c>
      <c r="B220" s="89" t="s">
        <v>717</v>
      </c>
      <c r="C220" s="89" t="s">
        <v>718</v>
      </c>
      <c r="D220" s="113">
        <v>2</v>
      </c>
      <c r="E220" t="s">
        <v>100</v>
      </c>
    </row>
    <row r="221" spans="1:5" ht="13.5">
      <c r="A221" s="90">
        <v>220</v>
      </c>
      <c r="B221" s="89" t="s">
        <v>719</v>
      </c>
      <c r="C221" s="89" t="s">
        <v>720</v>
      </c>
      <c r="D221" s="113">
        <v>2</v>
      </c>
      <c r="E221" t="s">
        <v>100</v>
      </c>
    </row>
    <row r="222" spans="1:5" ht="13.5">
      <c r="A222" s="90">
        <v>221</v>
      </c>
      <c r="B222" s="89" t="s">
        <v>721</v>
      </c>
      <c r="C222" s="89" t="s">
        <v>722</v>
      </c>
      <c r="D222" s="113">
        <v>2</v>
      </c>
      <c r="E222" t="s">
        <v>99</v>
      </c>
    </row>
    <row r="223" spans="1:5" ht="13.5">
      <c r="A223" s="90">
        <v>222</v>
      </c>
      <c r="B223" s="89" t="s">
        <v>723</v>
      </c>
      <c r="C223" s="89" t="s">
        <v>724</v>
      </c>
      <c r="D223" s="113">
        <v>2</v>
      </c>
      <c r="E223" t="s">
        <v>99</v>
      </c>
    </row>
    <row r="224" spans="1:5" ht="13.5">
      <c r="A224" s="90">
        <v>223</v>
      </c>
      <c r="B224" s="89" t="s">
        <v>725</v>
      </c>
      <c r="C224" s="89" t="s">
        <v>46</v>
      </c>
      <c r="D224" s="113" t="s">
        <v>190</v>
      </c>
      <c r="E224" t="s">
        <v>102</v>
      </c>
    </row>
    <row r="225" spans="1:5" ht="13.5">
      <c r="A225" s="90">
        <v>224</v>
      </c>
      <c r="B225" s="89" t="s">
        <v>726</v>
      </c>
      <c r="C225" s="89" t="s">
        <v>47</v>
      </c>
      <c r="D225" s="113" t="s">
        <v>190</v>
      </c>
      <c r="E225" t="s">
        <v>102</v>
      </c>
    </row>
    <row r="226" spans="1:5" ht="13.5">
      <c r="A226" s="90">
        <v>225</v>
      </c>
      <c r="B226" s="89" t="s">
        <v>727</v>
      </c>
      <c r="C226" s="89" t="s">
        <v>195</v>
      </c>
      <c r="D226" s="113">
        <v>5</v>
      </c>
      <c r="E226" t="s">
        <v>102</v>
      </c>
    </row>
    <row r="227" spans="1:5" ht="13.5">
      <c r="A227" s="90">
        <v>226</v>
      </c>
      <c r="B227" s="89" t="s">
        <v>728</v>
      </c>
      <c r="C227" s="89" t="s">
        <v>241</v>
      </c>
      <c r="D227" s="113">
        <v>4</v>
      </c>
      <c r="E227" t="s">
        <v>102</v>
      </c>
    </row>
    <row r="228" spans="1:5" ht="13.5">
      <c r="A228" s="90">
        <v>227</v>
      </c>
      <c r="B228" s="89" t="s">
        <v>729</v>
      </c>
      <c r="C228" s="89" t="s">
        <v>730</v>
      </c>
      <c r="D228" s="113">
        <v>3</v>
      </c>
      <c r="E228" t="s">
        <v>99</v>
      </c>
    </row>
    <row r="229" spans="1:5" ht="13.5">
      <c r="A229" s="90">
        <v>228</v>
      </c>
      <c r="B229" s="89" t="s">
        <v>731</v>
      </c>
      <c r="C229" s="89" t="s">
        <v>732</v>
      </c>
      <c r="D229" s="113">
        <v>2</v>
      </c>
      <c r="E229" t="s">
        <v>300</v>
      </c>
    </row>
    <row r="230" spans="1:5" ht="13.5">
      <c r="A230" s="90">
        <v>229</v>
      </c>
      <c r="B230" s="89" t="s">
        <v>733</v>
      </c>
      <c r="C230" s="89" t="s">
        <v>179</v>
      </c>
      <c r="D230" s="113" t="s">
        <v>183</v>
      </c>
      <c r="E230" t="s">
        <v>99</v>
      </c>
    </row>
    <row r="231" spans="1:5" ht="13.5">
      <c r="A231" s="90">
        <v>230</v>
      </c>
      <c r="B231" s="89" t="s">
        <v>734</v>
      </c>
      <c r="C231" s="89" t="s">
        <v>205</v>
      </c>
      <c r="D231" s="113">
        <v>4</v>
      </c>
      <c r="E231" t="s">
        <v>99</v>
      </c>
    </row>
    <row r="232" spans="1:5" ht="13.5">
      <c r="A232" s="90">
        <v>231</v>
      </c>
      <c r="B232" s="89" t="s">
        <v>735</v>
      </c>
      <c r="C232" s="89" t="s">
        <v>204</v>
      </c>
      <c r="D232" s="113">
        <v>4</v>
      </c>
      <c r="E232" t="s">
        <v>102</v>
      </c>
    </row>
    <row r="233" spans="1:5" ht="13.5">
      <c r="A233" s="90">
        <v>232</v>
      </c>
      <c r="B233" s="89" t="s">
        <v>736</v>
      </c>
      <c r="C233" s="89" t="s">
        <v>206</v>
      </c>
      <c r="D233" s="113">
        <v>4</v>
      </c>
      <c r="E233" t="s">
        <v>99</v>
      </c>
    </row>
    <row r="234" spans="1:5" ht="13.5">
      <c r="A234" s="90">
        <v>233</v>
      </c>
      <c r="B234" s="89" t="s">
        <v>737</v>
      </c>
      <c r="C234" s="89" t="s">
        <v>203</v>
      </c>
      <c r="D234" s="113">
        <v>4</v>
      </c>
      <c r="E234" t="s">
        <v>100</v>
      </c>
    </row>
    <row r="235" spans="1:5" ht="13.5">
      <c r="A235" s="90">
        <v>234</v>
      </c>
      <c r="B235" s="89" t="s">
        <v>738</v>
      </c>
      <c r="C235" s="89" t="s">
        <v>207</v>
      </c>
      <c r="D235" s="113">
        <v>4</v>
      </c>
      <c r="E235" t="s">
        <v>100</v>
      </c>
    </row>
    <row r="236" spans="1:5" ht="13.5">
      <c r="A236" s="90">
        <v>235</v>
      </c>
      <c r="B236" s="89" t="s">
        <v>739</v>
      </c>
      <c r="C236" s="89" t="s">
        <v>740</v>
      </c>
      <c r="D236" s="113">
        <v>4</v>
      </c>
      <c r="E236" t="s">
        <v>213</v>
      </c>
    </row>
    <row r="237" spans="1:5" ht="13.5">
      <c r="A237" s="90">
        <v>236</v>
      </c>
      <c r="B237" s="89" t="s">
        <v>741</v>
      </c>
      <c r="C237" s="89" t="s">
        <v>742</v>
      </c>
      <c r="D237" s="113">
        <v>4</v>
      </c>
      <c r="E237" t="s">
        <v>98</v>
      </c>
    </row>
    <row r="238" spans="1:5" ht="13.5">
      <c r="A238" s="90">
        <v>237</v>
      </c>
      <c r="B238" s="89" t="s">
        <v>743</v>
      </c>
      <c r="C238" s="89" t="s">
        <v>744</v>
      </c>
      <c r="D238" s="113">
        <v>4</v>
      </c>
      <c r="E238" t="s">
        <v>99</v>
      </c>
    </row>
    <row r="239" spans="1:5" ht="13.5">
      <c r="A239" s="90">
        <v>238</v>
      </c>
      <c r="B239" s="89" t="s">
        <v>745</v>
      </c>
      <c r="C239" s="89" t="s">
        <v>746</v>
      </c>
      <c r="D239" s="113">
        <v>4</v>
      </c>
      <c r="E239" t="s">
        <v>102</v>
      </c>
    </row>
    <row r="240" spans="1:5" ht="13.5">
      <c r="A240" s="90">
        <v>239</v>
      </c>
      <c r="B240" s="89" t="s">
        <v>747</v>
      </c>
      <c r="C240" s="89" t="s">
        <v>748</v>
      </c>
      <c r="D240" s="113">
        <v>4</v>
      </c>
      <c r="E240" t="s">
        <v>45</v>
      </c>
    </row>
    <row r="241" spans="1:5" ht="13.5">
      <c r="A241" s="90">
        <v>240</v>
      </c>
      <c r="B241" s="89" t="s">
        <v>749</v>
      </c>
      <c r="C241" s="89" t="s">
        <v>750</v>
      </c>
      <c r="D241" s="113">
        <v>4</v>
      </c>
      <c r="E241" t="s">
        <v>98</v>
      </c>
    </row>
    <row r="242" spans="1:5" ht="13.5">
      <c r="A242" s="90">
        <v>241</v>
      </c>
      <c r="B242" s="89" t="s">
        <v>751</v>
      </c>
      <c r="C242" s="89" t="s">
        <v>752</v>
      </c>
      <c r="D242" s="113">
        <v>4</v>
      </c>
      <c r="E242" t="s">
        <v>213</v>
      </c>
    </row>
    <row r="243" spans="1:5" ht="13.5">
      <c r="A243" s="90">
        <v>242</v>
      </c>
      <c r="B243" s="89" t="s">
        <v>753</v>
      </c>
      <c r="C243" s="89" t="s">
        <v>754</v>
      </c>
      <c r="D243" s="113">
        <v>3</v>
      </c>
      <c r="E243" t="s">
        <v>98</v>
      </c>
    </row>
    <row r="244" spans="1:5" ht="13.5">
      <c r="A244" s="90">
        <v>243</v>
      </c>
      <c r="B244" s="89" t="s">
        <v>755</v>
      </c>
      <c r="C244" s="89" t="s">
        <v>756</v>
      </c>
      <c r="D244" s="113">
        <v>3</v>
      </c>
      <c r="E244" t="s">
        <v>98</v>
      </c>
    </row>
    <row r="245" spans="1:5" ht="13.5">
      <c r="A245" s="90">
        <v>244</v>
      </c>
      <c r="B245" s="89" t="s">
        <v>757</v>
      </c>
      <c r="C245" s="89" t="s">
        <v>758</v>
      </c>
      <c r="D245" s="113">
        <v>3</v>
      </c>
      <c r="E245" t="s">
        <v>45</v>
      </c>
    </row>
    <row r="246" spans="1:5" ht="13.5">
      <c r="A246" s="90">
        <v>245</v>
      </c>
      <c r="B246" s="89" t="s">
        <v>759</v>
      </c>
      <c r="C246" s="89" t="s">
        <v>760</v>
      </c>
      <c r="D246" s="113">
        <v>3</v>
      </c>
      <c r="E246" t="s">
        <v>99</v>
      </c>
    </row>
    <row r="247" spans="1:5" ht="13.5">
      <c r="A247" s="90">
        <v>246</v>
      </c>
      <c r="B247" s="103" t="s">
        <v>761</v>
      </c>
      <c r="C247" s="89" t="s">
        <v>762</v>
      </c>
      <c r="D247" s="113">
        <v>3</v>
      </c>
      <c r="E247" t="s">
        <v>99</v>
      </c>
    </row>
    <row r="248" spans="1:5" ht="13.5">
      <c r="A248" s="90">
        <v>247</v>
      </c>
      <c r="B248" s="89" t="s">
        <v>763</v>
      </c>
      <c r="C248" s="89" t="s">
        <v>764</v>
      </c>
      <c r="D248" s="113">
        <v>3</v>
      </c>
      <c r="E248" t="s">
        <v>98</v>
      </c>
    </row>
    <row r="249" spans="1:5" ht="13.5">
      <c r="A249" s="90">
        <v>248</v>
      </c>
      <c r="B249" s="89" t="s">
        <v>765</v>
      </c>
      <c r="C249" s="89" t="s">
        <v>766</v>
      </c>
      <c r="D249" s="113">
        <v>3</v>
      </c>
      <c r="E249" t="s">
        <v>99</v>
      </c>
    </row>
    <row r="250" spans="1:5" ht="13.5">
      <c r="A250" s="90">
        <v>249</v>
      </c>
      <c r="B250" s="89" t="s">
        <v>767</v>
      </c>
      <c r="C250" s="89" t="s">
        <v>768</v>
      </c>
      <c r="D250" s="113">
        <v>3</v>
      </c>
      <c r="E250" t="s">
        <v>99</v>
      </c>
    </row>
    <row r="251" spans="1:5" ht="13.5">
      <c r="A251" s="90">
        <v>250</v>
      </c>
      <c r="B251" s="89" t="s">
        <v>769</v>
      </c>
      <c r="C251" s="89" t="s">
        <v>770</v>
      </c>
      <c r="D251" s="113">
        <v>3</v>
      </c>
      <c r="E251" t="s">
        <v>99</v>
      </c>
    </row>
    <row r="252" spans="1:5" ht="13.5">
      <c r="A252" s="90">
        <v>251</v>
      </c>
      <c r="B252" s="89" t="s">
        <v>771</v>
      </c>
      <c r="C252" s="89" t="s">
        <v>772</v>
      </c>
      <c r="D252" s="113">
        <v>3</v>
      </c>
      <c r="E252" t="s">
        <v>211</v>
      </c>
    </row>
    <row r="253" spans="1:5" ht="13.5">
      <c r="A253" s="90">
        <v>252</v>
      </c>
      <c r="B253" s="89" t="s">
        <v>773</v>
      </c>
      <c r="C253" s="89" t="s">
        <v>774</v>
      </c>
      <c r="D253" s="113">
        <v>2</v>
      </c>
      <c r="E253" t="s">
        <v>101</v>
      </c>
    </row>
    <row r="254" spans="1:5" ht="13.5">
      <c r="A254" s="90">
        <v>253</v>
      </c>
      <c r="B254" s="89" t="s">
        <v>775</v>
      </c>
      <c r="C254" s="89" t="s">
        <v>776</v>
      </c>
      <c r="D254" s="113">
        <v>2</v>
      </c>
      <c r="E254" t="s">
        <v>98</v>
      </c>
    </row>
    <row r="255" spans="1:5" ht="13.5">
      <c r="A255" s="90">
        <v>254</v>
      </c>
      <c r="B255" s="89" t="s">
        <v>777</v>
      </c>
      <c r="C255" s="89" t="s">
        <v>778</v>
      </c>
      <c r="D255" s="113">
        <v>2</v>
      </c>
      <c r="E255" t="s">
        <v>99</v>
      </c>
    </row>
    <row r="256" spans="1:5" ht="13.5">
      <c r="A256" s="90">
        <v>255</v>
      </c>
      <c r="B256" s="89" t="s">
        <v>779</v>
      </c>
      <c r="C256" s="89" t="s">
        <v>780</v>
      </c>
      <c r="D256" s="113">
        <v>2</v>
      </c>
      <c r="E256" t="s">
        <v>99</v>
      </c>
    </row>
    <row r="257" spans="1:5" ht="13.5">
      <c r="A257" s="90">
        <v>256</v>
      </c>
      <c r="B257" s="89" t="s">
        <v>781</v>
      </c>
      <c r="C257" s="89" t="s">
        <v>782</v>
      </c>
      <c r="D257" s="113">
        <v>2</v>
      </c>
      <c r="E257" t="s">
        <v>102</v>
      </c>
    </row>
    <row r="258" spans="1:5" ht="13.5">
      <c r="A258" s="90">
        <v>257</v>
      </c>
      <c r="B258" s="89" t="s">
        <v>783</v>
      </c>
      <c r="C258" s="89" t="s">
        <v>784</v>
      </c>
      <c r="D258" s="113">
        <v>2</v>
      </c>
      <c r="E258" t="s">
        <v>99</v>
      </c>
    </row>
    <row r="259" spans="1:5" ht="13.5">
      <c r="A259" s="90">
        <v>258</v>
      </c>
      <c r="B259" s="89" t="s">
        <v>785</v>
      </c>
      <c r="C259" s="89" t="s">
        <v>131</v>
      </c>
      <c r="D259" s="113" t="s">
        <v>1977</v>
      </c>
      <c r="E259" t="s">
        <v>99</v>
      </c>
    </row>
    <row r="260" spans="1:5" ht="13.5">
      <c r="A260" s="90">
        <v>259</v>
      </c>
      <c r="B260" s="89" t="s">
        <v>786</v>
      </c>
      <c r="C260" s="89" t="s">
        <v>50</v>
      </c>
      <c r="D260" s="113" t="s">
        <v>1978</v>
      </c>
      <c r="E260" t="s">
        <v>99</v>
      </c>
    </row>
    <row r="261" spans="1:5" ht="13.5">
      <c r="A261" s="90">
        <v>260</v>
      </c>
      <c r="B261" s="89" t="s">
        <v>787</v>
      </c>
      <c r="C261" s="89" t="s">
        <v>51</v>
      </c>
      <c r="D261" s="113" t="s">
        <v>183</v>
      </c>
      <c r="E261" t="s">
        <v>99</v>
      </c>
    </row>
    <row r="262" spans="1:5" ht="13.5">
      <c r="A262" s="90">
        <v>261</v>
      </c>
      <c r="B262" s="89" t="s">
        <v>788</v>
      </c>
      <c r="C262" s="89" t="s">
        <v>53</v>
      </c>
      <c r="D262" s="113" t="s">
        <v>183</v>
      </c>
      <c r="E262" t="s">
        <v>99</v>
      </c>
    </row>
    <row r="263" spans="1:5" ht="13.5">
      <c r="A263" s="90">
        <v>262</v>
      </c>
      <c r="B263" s="89" t="s">
        <v>789</v>
      </c>
      <c r="C263" s="89" t="s">
        <v>52</v>
      </c>
      <c r="D263" s="113" t="s">
        <v>183</v>
      </c>
      <c r="E263" t="s">
        <v>99</v>
      </c>
    </row>
    <row r="264" spans="1:5" ht="13.5">
      <c r="A264" s="90">
        <v>263</v>
      </c>
      <c r="B264" s="89" t="s">
        <v>790</v>
      </c>
      <c r="C264" s="89" t="s">
        <v>197</v>
      </c>
      <c r="D264" s="113" t="s">
        <v>186</v>
      </c>
      <c r="E264" t="s">
        <v>45</v>
      </c>
    </row>
    <row r="265" spans="1:5" ht="13.5">
      <c r="A265" s="90">
        <v>264</v>
      </c>
      <c r="B265" s="89" t="s">
        <v>791</v>
      </c>
      <c r="C265" s="89" t="s">
        <v>198</v>
      </c>
      <c r="D265" s="113" t="s">
        <v>186</v>
      </c>
      <c r="E265" t="s">
        <v>99</v>
      </c>
    </row>
    <row r="266" spans="1:5" ht="13.5">
      <c r="A266" s="90">
        <v>265</v>
      </c>
      <c r="B266" s="89" t="s">
        <v>792</v>
      </c>
      <c r="C266" s="89" t="s">
        <v>199</v>
      </c>
      <c r="D266" s="113" t="s">
        <v>186</v>
      </c>
      <c r="E266" t="s">
        <v>99</v>
      </c>
    </row>
    <row r="267" spans="1:5" ht="13.5">
      <c r="A267" s="90">
        <v>266</v>
      </c>
      <c r="B267" s="89" t="s">
        <v>793</v>
      </c>
      <c r="C267" s="89" t="s">
        <v>200</v>
      </c>
      <c r="D267" s="113" t="s">
        <v>186</v>
      </c>
      <c r="E267" t="s">
        <v>99</v>
      </c>
    </row>
    <row r="268" spans="1:5" ht="13.5">
      <c r="A268" s="90">
        <v>267</v>
      </c>
      <c r="B268" s="89" t="s">
        <v>794</v>
      </c>
      <c r="C268" s="89" t="s">
        <v>245</v>
      </c>
      <c r="D268" s="113">
        <v>4</v>
      </c>
      <c r="E268" t="s">
        <v>99</v>
      </c>
    </row>
    <row r="269" spans="1:5" ht="13.5">
      <c r="A269" s="90">
        <v>268</v>
      </c>
      <c r="B269" s="89" t="s">
        <v>795</v>
      </c>
      <c r="C269" s="89" t="s">
        <v>246</v>
      </c>
      <c r="D269" s="113">
        <v>4</v>
      </c>
      <c r="E269" t="s">
        <v>100</v>
      </c>
    </row>
    <row r="270" spans="1:5" ht="13.5">
      <c r="A270" s="90">
        <v>269</v>
      </c>
      <c r="B270" s="89" t="s">
        <v>796</v>
      </c>
      <c r="C270" s="89" t="s">
        <v>247</v>
      </c>
      <c r="D270" s="113">
        <v>4</v>
      </c>
      <c r="E270" t="s">
        <v>99</v>
      </c>
    </row>
    <row r="271" spans="1:5" ht="13.5">
      <c r="A271" s="90">
        <v>270</v>
      </c>
      <c r="B271" s="89" t="s">
        <v>797</v>
      </c>
      <c r="C271" s="89" t="s">
        <v>248</v>
      </c>
      <c r="D271" s="113">
        <v>4</v>
      </c>
      <c r="E271" t="s">
        <v>98</v>
      </c>
    </row>
    <row r="272" spans="1:5" ht="13.5">
      <c r="A272" s="90">
        <v>271</v>
      </c>
      <c r="B272" s="89" t="s">
        <v>798</v>
      </c>
      <c r="C272" s="89" t="s">
        <v>249</v>
      </c>
      <c r="D272" s="113">
        <v>4</v>
      </c>
      <c r="E272" t="s">
        <v>211</v>
      </c>
    </row>
    <row r="273" spans="1:5" ht="13.5">
      <c r="A273" s="90">
        <v>272</v>
      </c>
      <c r="B273" s="89" t="s">
        <v>799</v>
      </c>
      <c r="C273" s="89" t="s">
        <v>250</v>
      </c>
      <c r="D273" s="113">
        <v>4</v>
      </c>
      <c r="E273" t="s">
        <v>99</v>
      </c>
    </row>
    <row r="274" spans="1:5" ht="13.5">
      <c r="A274" s="90">
        <v>273</v>
      </c>
      <c r="B274" s="89" t="s">
        <v>800</v>
      </c>
      <c r="C274" s="89" t="s">
        <v>251</v>
      </c>
      <c r="D274" s="113">
        <v>4</v>
      </c>
      <c r="E274" t="s">
        <v>211</v>
      </c>
    </row>
    <row r="275" spans="1:5" ht="13.5">
      <c r="A275" s="90">
        <v>274</v>
      </c>
      <c r="B275" s="89" t="s">
        <v>801</v>
      </c>
      <c r="C275" s="89" t="s">
        <v>252</v>
      </c>
      <c r="D275" s="113">
        <v>4</v>
      </c>
      <c r="E275" t="s">
        <v>100</v>
      </c>
    </row>
    <row r="276" spans="1:5" ht="13.5">
      <c r="A276" s="90">
        <v>275</v>
      </c>
      <c r="B276" s="89" t="s">
        <v>802</v>
      </c>
      <c r="C276" s="89" t="s">
        <v>253</v>
      </c>
      <c r="D276" s="113">
        <v>4</v>
      </c>
      <c r="E276" t="s">
        <v>100</v>
      </c>
    </row>
    <row r="277" spans="1:5" ht="13.5">
      <c r="A277" s="90">
        <v>276</v>
      </c>
      <c r="B277" s="89" t="s">
        <v>803</v>
      </c>
      <c r="C277" s="89" t="s">
        <v>254</v>
      </c>
      <c r="D277" s="113">
        <v>4</v>
      </c>
      <c r="E277" t="s">
        <v>99</v>
      </c>
    </row>
    <row r="278" spans="1:5" ht="13.5">
      <c r="A278" s="90">
        <v>277</v>
      </c>
      <c r="B278" s="89" t="s">
        <v>804</v>
      </c>
      <c r="C278" s="89" t="s">
        <v>255</v>
      </c>
      <c r="D278" s="113">
        <v>4</v>
      </c>
      <c r="E278" t="s">
        <v>99</v>
      </c>
    </row>
    <row r="279" spans="1:5" ht="13.5">
      <c r="A279" s="90">
        <v>278</v>
      </c>
      <c r="B279" s="89" t="s">
        <v>805</v>
      </c>
      <c r="C279" s="89" t="s">
        <v>256</v>
      </c>
      <c r="D279" s="113">
        <v>4</v>
      </c>
      <c r="E279" t="s">
        <v>100</v>
      </c>
    </row>
    <row r="280" spans="1:5" ht="13.5">
      <c r="A280" s="90">
        <v>279</v>
      </c>
      <c r="B280" s="89" t="s">
        <v>806</v>
      </c>
      <c r="C280" s="89" t="s">
        <v>257</v>
      </c>
      <c r="D280" s="113">
        <v>4</v>
      </c>
      <c r="E280" t="s">
        <v>296</v>
      </c>
    </row>
    <row r="281" spans="1:5" ht="13.5">
      <c r="A281" s="90">
        <v>280</v>
      </c>
      <c r="B281" s="89" t="s">
        <v>807</v>
      </c>
      <c r="C281" s="89" t="s">
        <v>258</v>
      </c>
      <c r="D281" s="113">
        <v>4</v>
      </c>
      <c r="E281" t="s">
        <v>98</v>
      </c>
    </row>
    <row r="282" spans="1:5" ht="13.5">
      <c r="A282" s="90">
        <v>281</v>
      </c>
      <c r="B282" s="89" t="s">
        <v>808</v>
      </c>
      <c r="C282" s="89" t="s">
        <v>259</v>
      </c>
      <c r="D282" s="113">
        <v>4</v>
      </c>
      <c r="E282" t="s">
        <v>101</v>
      </c>
    </row>
    <row r="283" spans="1:5" ht="13.5">
      <c r="A283" s="90">
        <v>282</v>
      </c>
      <c r="B283" s="89" t="s">
        <v>809</v>
      </c>
      <c r="C283" s="89" t="s">
        <v>260</v>
      </c>
      <c r="D283" s="113">
        <v>4</v>
      </c>
      <c r="E283" t="s">
        <v>99</v>
      </c>
    </row>
    <row r="284" spans="1:5" ht="13.5">
      <c r="A284" s="90">
        <v>283</v>
      </c>
      <c r="B284" s="89" t="s">
        <v>810</v>
      </c>
      <c r="C284" s="89" t="s">
        <v>261</v>
      </c>
      <c r="D284" s="113">
        <v>4</v>
      </c>
      <c r="E284" t="s">
        <v>1979</v>
      </c>
    </row>
    <row r="285" spans="1:5" ht="13.5">
      <c r="A285" s="90">
        <v>284</v>
      </c>
      <c r="B285" s="89" t="s">
        <v>811</v>
      </c>
      <c r="C285" s="89" t="s">
        <v>812</v>
      </c>
      <c r="D285" s="113">
        <v>4</v>
      </c>
      <c r="E285" t="s">
        <v>99</v>
      </c>
    </row>
    <row r="286" spans="1:5" ht="13.5">
      <c r="A286" s="90">
        <v>285</v>
      </c>
      <c r="B286" s="89" t="s">
        <v>813</v>
      </c>
      <c r="C286" s="89" t="s">
        <v>814</v>
      </c>
      <c r="D286" s="113">
        <v>4</v>
      </c>
      <c r="E286" t="s">
        <v>99</v>
      </c>
    </row>
    <row r="287" spans="1:5" ht="13.5">
      <c r="A287" s="90">
        <v>286</v>
      </c>
      <c r="B287" s="89" t="s">
        <v>815</v>
      </c>
      <c r="C287" s="89" t="s">
        <v>816</v>
      </c>
      <c r="D287" s="113">
        <v>4</v>
      </c>
      <c r="E287" t="s">
        <v>1980</v>
      </c>
    </row>
    <row r="288" spans="1:5" ht="13.5">
      <c r="A288" s="90">
        <v>287</v>
      </c>
      <c r="B288" s="89" t="s">
        <v>817</v>
      </c>
      <c r="C288" s="89" t="s">
        <v>818</v>
      </c>
      <c r="D288" s="113">
        <v>4</v>
      </c>
      <c r="E288" t="s">
        <v>298</v>
      </c>
    </row>
    <row r="289" spans="1:5" ht="13.5">
      <c r="A289" s="90">
        <v>288</v>
      </c>
      <c r="B289" s="89" t="s">
        <v>819</v>
      </c>
      <c r="C289" s="89" t="s">
        <v>820</v>
      </c>
      <c r="D289" s="113">
        <v>4</v>
      </c>
      <c r="E289" t="s">
        <v>99</v>
      </c>
    </row>
    <row r="290" spans="1:5" ht="13.5">
      <c r="A290" s="90">
        <v>289</v>
      </c>
      <c r="B290" s="89" t="s">
        <v>821</v>
      </c>
      <c r="C290" s="89" t="s">
        <v>822</v>
      </c>
      <c r="D290" s="113">
        <v>4</v>
      </c>
      <c r="E290" t="s">
        <v>99</v>
      </c>
    </row>
    <row r="291" spans="1:5" ht="13.5">
      <c r="A291" s="90">
        <v>290</v>
      </c>
      <c r="B291" s="89" t="s">
        <v>823</v>
      </c>
      <c r="C291" s="89" t="s">
        <v>824</v>
      </c>
      <c r="D291" s="113">
        <v>3</v>
      </c>
      <c r="E291" t="s">
        <v>211</v>
      </c>
    </row>
    <row r="292" spans="1:5" ht="13.5">
      <c r="A292" s="90">
        <v>291</v>
      </c>
      <c r="B292" s="89" t="s">
        <v>825</v>
      </c>
      <c r="C292" s="89" t="s">
        <v>826</v>
      </c>
      <c r="D292" s="113">
        <v>3</v>
      </c>
      <c r="E292" t="s">
        <v>100</v>
      </c>
    </row>
    <row r="293" spans="1:5" ht="13.5">
      <c r="A293" s="90">
        <v>292</v>
      </c>
      <c r="B293" s="89" t="s">
        <v>827</v>
      </c>
      <c r="C293" s="89" t="s">
        <v>828</v>
      </c>
      <c r="D293" s="113">
        <v>3</v>
      </c>
      <c r="E293" t="s">
        <v>98</v>
      </c>
    </row>
    <row r="294" spans="1:5" ht="13.5">
      <c r="A294" s="90">
        <v>293</v>
      </c>
      <c r="B294" s="89" t="s">
        <v>829</v>
      </c>
      <c r="C294" s="89" t="s">
        <v>830</v>
      </c>
      <c r="D294" s="113">
        <v>3</v>
      </c>
      <c r="E294" t="s">
        <v>211</v>
      </c>
    </row>
    <row r="295" spans="1:5" ht="13.5">
      <c r="A295" s="90">
        <v>294</v>
      </c>
      <c r="B295" s="89" t="s">
        <v>831</v>
      </c>
      <c r="C295" s="89" t="s">
        <v>832</v>
      </c>
      <c r="D295" s="113">
        <v>3</v>
      </c>
      <c r="E295" t="s">
        <v>99</v>
      </c>
    </row>
    <row r="296" spans="1:5" ht="13.5">
      <c r="A296" s="90">
        <v>295</v>
      </c>
      <c r="B296" s="89" t="s">
        <v>833</v>
      </c>
      <c r="C296" s="89" t="s">
        <v>834</v>
      </c>
      <c r="D296" s="113">
        <v>3</v>
      </c>
      <c r="E296" t="s">
        <v>104</v>
      </c>
    </row>
    <row r="297" spans="1:5" ht="13.5">
      <c r="A297" s="90">
        <v>296</v>
      </c>
      <c r="B297" s="89" t="s">
        <v>835</v>
      </c>
      <c r="C297" s="89" t="s">
        <v>836</v>
      </c>
      <c r="D297" s="113">
        <v>3</v>
      </c>
      <c r="E297" t="s">
        <v>211</v>
      </c>
    </row>
    <row r="298" spans="1:5" ht="13.5">
      <c r="A298" s="90">
        <v>297</v>
      </c>
      <c r="B298" s="89" t="s">
        <v>837</v>
      </c>
      <c r="C298" s="89" t="s">
        <v>838</v>
      </c>
      <c r="D298" s="113">
        <v>3</v>
      </c>
      <c r="E298" t="s">
        <v>1981</v>
      </c>
    </row>
    <row r="299" spans="1:5" ht="13.5">
      <c r="A299" s="90">
        <v>298</v>
      </c>
      <c r="B299" s="89" t="s">
        <v>839</v>
      </c>
      <c r="C299" s="89" t="s">
        <v>840</v>
      </c>
      <c r="D299" s="113">
        <v>3</v>
      </c>
      <c r="E299" t="s">
        <v>99</v>
      </c>
    </row>
    <row r="300" spans="1:5" ht="13.5">
      <c r="A300" s="90">
        <v>299</v>
      </c>
      <c r="B300" s="89" t="s">
        <v>841</v>
      </c>
      <c r="C300" s="89" t="s">
        <v>842</v>
      </c>
      <c r="D300" s="113">
        <v>3</v>
      </c>
      <c r="E300" t="s">
        <v>99</v>
      </c>
    </row>
    <row r="301" spans="1:5" ht="13.5">
      <c r="A301" s="90">
        <v>300</v>
      </c>
      <c r="B301" s="89" t="s">
        <v>843</v>
      </c>
      <c r="C301" s="89" t="s">
        <v>844</v>
      </c>
      <c r="D301" s="113">
        <v>3</v>
      </c>
      <c r="E301" t="s">
        <v>99</v>
      </c>
    </row>
    <row r="302" spans="1:5" ht="13.5">
      <c r="A302" s="90">
        <v>301</v>
      </c>
      <c r="B302" s="89" t="s">
        <v>845</v>
      </c>
      <c r="C302" s="89" t="s">
        <v>846</v>
      </c>
      <c r="D302" s="113">
        <v>3</v>
      </c>
      <c r="E302" t="s">
        <v>99</v>
      </c>
    </row>
    <row r="303" spans="1:5" ht="13.5">
      <c r="A303" s="90">
        <v>302</v>
      </c>
      <c r="B303" s="89" t="s">
        <v>847</v>
      </c>
      <c r="C303" s="89" t="s">
        <v>44</v>
      </c>
      <c r="D303" s="113">
        <v>3</v>
      </c>
      <c r="E303" t="s">
        <v>99</v>
      </c>
    </row>
    <row r="304" spans="1:5" ht="13.5">
      <c r="A304" s="90">
        <v>303</v>
      </c>
      <c r="B304" s="89" t="s">
        <v>848</v>
      </c>
      <c r="C304" s="89" t="s">
        <v>849</v>
      </c>
      <c r="D304" s="113">
        <v>3</v>
      </c>
      <c r="E304" t="s">
        <v>99</v>
      </c>
    </row>
    <row r="305" spans="1:5" ht="13.5">
      <c r="A305" s="90">
        <v>304</v>
      </c>
      <c r="B305" s="89" t="s">
        <v>850</v>
      </c>
      <c r="C305" s="89" t="s">
        <v>851</v>
      </c>
      <c r="D305" s="113">
        <v>3</v>
      </c>
      <c r="E305" t="s">
        <v>100</v>
      </c>
    </row>
    <row r="306" spans="1:5" ht="13.5">
      <c r="A306" s="90">
        <v>305</v>
      </c>
      <c r="B306" s="89" t="s">
        <v>852</v>
      </c>
      <c r="C306" s="89" t="s">
        <v>853</v>
      </c>
      <c r="D306" s="113">
        <v>3</v>
      </c>
      <c r="E306" t="s">
        <v>99</v>
      </c>
    </row>
    <row r="307" spans="1:5" ht="13.5">
      <c r="A307" s="90">
        <v>306</v>
      </c>
      <c r="B307" s="89" t="s">
        <v>854</v>
      </c>
      <c r="C307" s="89" t="s">
        <v>855</v>
      </c>
      <c r="D307" s="113">
        <v>3</v>
      </c>
      <c r="E307" t="s">
        <v>99</v>
      </c>
    </row>
    <row r="308" spans="1:5" ht="13.5">
      <c r="A308" s="90">
        <v>307</v>
      </c>
      <c r="B308" s="89" t="s">
        <v>856</v>
      </c>
      <c r="C308" s="89" t="s">
        <v>857</v>
      </c>
      <c r="D308" s="113">
        <v>3</v>
      </c>
      <c r="E308" t="s">
        <v>99</v>
      </c>
    </row>
    <row r="309" spans="1:5" ht="13.5">
      <c r="A309" s="90">
        <v>308</v>
      </c>
      <c r="B309" s="89" t="s">
        <v>858</v>
      </c>
      <c r="C309" s="89" t="s">
        <v>859</v>
      </c>
      <c r="D309" s="113">
        <v>3</v>
      </c>
      <c r="E309" t="s">
        <v>99</v>
      </c>
    </row>
    <row r="310" spans="1:5" ht="13.5">
      <c r="A310" s="90">
        <v>309</v>
      </c>
      <c r="B310" s="89" t="s">
        <v>860</v>
      </c>
      <c r="C310" s="89" t="s">
        <v>861</v>
      </c>
      <c r="D310" s="113">
        <v>3</v>
      </c>
      <c r="E310" t="s">
        <v>99</v>
      </c>
    </row>
    <row r="311" spans="1:5" ht="13.5">
      <c r="A311" s="90">
        <v>310</v>
      </c>
      <c r="B311" s="89" t="s">
        <v>862</v>
      </c>
      <c r="C311" s="89" t="s">
        <v>863</v>
      </c>
      <c r="D311" s="113">
        <v>3</v>
      </c>
      <c r="E311" t="s">
        <v>45</v>
      </c>
    </row>
    <row r="312" spans="1:5" ht="13.5">
      <c r="A312" s="90">
        <v>311</v>
      </c>
      <c r="B312" s="89" t="s">
        <v>864</v>
      </c>
      <c r="C312" s="89" t="s">
        <v>865</v>
      </c>
      <c r="D312" s="113">
        <v>3</v>
      </c>
      <c r="E312" t="s">
        <v>104</v>
      </c>
    </row>
    <row r="313" spans="1:5" ht="13.5">
      <c r="A313" s="90">
        <v>312</v>
      </c>
      <c r="B313" s="89" t="s">
        <v>866</v>
      </c>
      <c r="C313" s="89" t="s">
        <v>867</v>
      </c>
      <c r="D313" s="113">
        <v>3</v>
      </c>
      <c r="E313" t="s">
        <v>99</v>
      </c>
    </row>
    <row r="314" spans="1:5" ht="13.5">
      <c r="A314" s="90">
        <v>313</v>
      </c>
      <c r="B314" s="89" t="s">
        <v>868</v>
      </c>
      <c r="C314" s="89" t="s">
        <v>869</v>
      </c>
      <c r="D314" s="113">
        <v>3</v>
      </c>
      <c r="E314" t="s">
        <v>99</v>
      </c>
    </row>
    <row r="315" spans="1:5" ht="13.5">
      <c r="A315" s="90">
        <v>314</v>
      </c>
      <c r="B315" s="89" t="s">
        <v>870</v>
      </c>
      <c r="C315" s="89" t="s">
        <v>871</v>
      </c>
      <c r="D315" s="113">
        <v>3</v>
      </c>
      <c r="E315" t="s">
        <v>99</v>
      </c>
    </row>
    <row r="316" spans="1:5" ht="13.5">
      <c r="A316" s="90">
        <v>315</v>
      </c>
      <c r="B316" s="89" t="s">
        <v>872</v>
      </c>
      <c r="C316" s="89" t="s">
        <v>873</v>
      </c>
      <c r="D316" s="113">
        <v>3</v>
      </c>
      <c r="E316" t="s">
        <v>100</v>
      </c>
    </row>
    <row r="317" spans="1:5" ht="13.5">
      <c r="A317" s="90">
        <v>316</v>
      </c>
      <c r="B317" s="89" t="s">
        <v>874</v>
      </c>
      <c r="C317" s="89" t="s">
        <v>875</v>
      </c>
      <c r="D317" s="113">
        <v>3</v>
      </c>
      <c r="E317" t="s">
        <v>99</v>
      </c>
    </row>
    <row r="318" spans="1:5" ht="13.5">
      <c r="A318" s="90">
        <v>317</v>
      </c>
      <c r="B318" s="89" t="s">
        <v>876</v>
      </c>
      <c r="C318" s="89" t="s">
        <v>877</v>
      </c>
      <c r="D318" s="113">
        <v>2</v>
      </c>
      <c r="E318" t="s">
        <v>98</v>
      </c>
    </row>
    <row r="319" spans="1:5" ht="13.5">
      <c r="A319" s="90">
        <v>318</v>
      </c>
      <c r="B319" s="89" t="s">
        <v>878</v>
      </c>
      <c r="C319" s="89" t="s">
        <v>879</v>
      </c>
      <c r="D319" s="113">
        <v>3</v>
      </c>
      <c r="E319" t="s">
        <v>99</v>
      </c>
    </row>
    <row r="320" spans="1:5" ht="13.5">
      <c r="A320" s="90">
        <v>319</v>
      </c>
      <c r="B320" s="89" t="s">
        <v>880</v>
      </c>
      <c r="C320" s="89" t="s">
        <v>881</v>
      </c>
      <c r="D320" s="113">
        <v>2</v>
      </c>
      <c r="E320" t="s">
        <v>45</v>
      </c>
    </row>
    <row r="321" spans="1:5" ht="13.5">
      <c r="A321" s="90">
        <v>320</v>
      </c>
      <c r="B321" s="89" t="s">
        <v>882</v>
      </c>
      <c r="C321" s="89" t="s">
        <v>883</v>
      </c>
      <c r="D321" s="113">
        <v>2</v>
      </c>
      <c r="E321" t="s">
        <v>1980</v>
      </c>
    </row>
    <row r="322" spans="1:5" ht="13.5">
      <c r="A322" s="90">
        <v>321</v>
      </c>
      <c r="B322" s="89" t="s">
        <v>884</v>
      </c>
      <c r="C322" s="89" t="s">
        <v>885</v>
      </c>
      <c r="D322" s="113">
        <v>2</v>
      </c>
      <c r="E322" t="s">
        <v>100</v>
      </c>
    </row>
    <row r="323" spans="1:5" ht="13.5">
      <c r="A323" s="90">
        <v>322</v>
      </c>
      <c r="B323" s="89" t="s">
        <v>886</v>
      </c>
      <c r="C323" s="89" t="s">
        <v>887</v>
      </c>
      <c r="D323" s="113">
        <v>2</v>
      </c>
      <c r="E323" t="s">
        <v>99</v>
      </c>
    </row>
    <row r="324" spans="1:5" ht="13.5">
      <c r="A324" s="90">
        <v>323</v>
      </c>
      <c r="B324" s="89" t="s">
        <v>888</v>
      </c>
      <c r="C324" s="89" t="s">
        <v>889</v>
      </c>
      <c r="D324" s="113">
        <v>2</v>
      </c>
      <c r="E324" t="s">
        <v>297</v>
      </c>
    </row>
    <row r="325" spans="1:5" ht="13.5">
      <c r="A325" s="90">
        <v>324</v>
      </c>
      <c r="B325" s="89" t="s">
        <v>890</v>
      </c>
      <c r="C325" s="89" t="s">
        <v>891</v>
      </c>
      <c r="D325" s="113">
        <v>2</v>
      </c>
      <c r="E325" t="s">
        <v>211</v>
      </c>
    </row>
    <row r="326" spans="1:5" ht="13.5">
      <c r="A326" s="90">
        <v>325</v>
      </c>
      <c r="B326" s="89" t="s">
        <v>892</v>
      </c>
      <c r="C326" s="89" t="s">
        <v>893</v>
      </c>
      <c r="D326" s="113">
        <v>2</v>
      </c>
      <c r="E326" t="s">
        <v>1974</v>
      </c>
    </row>
    <row r="327" spans="1:5" ht="13.5">
      <c r="A327" s="90">
        <v>326</v>
      </c>
      <c r="B327" s="89" t="s">
        <v>894</v>
      </c>
      <c r="C327" s="89" t="s">
        <v>895</v>
      </c>
      <c r="D327" s="113" t="s">
        <v>183</v>
      </c>
      <c r="E327" t="s">
        <v>98</v>
      </c>
    </row>
    <row r="328" spans="1:5" ht="13.5">
      <c r="A328" s="90">
        <v>327</v>
      </c>
      <c r="B328" s="89" t="s">
        <v>896</v>
      </c>
      <c r="C328" s="89" t="s">
        <v>897</v>
      </c>
      <c r="D328" s="113">
        <v>2</v>
      </c>
      <c r="E328" t="s">
        <v>1982</v>
      </c>
    </row>
    <row r="329" spans="1:5" ht="13.5">
      <c r="A329" s="90">
        <v>328</v>
      </c>
      <c r="B329" s="89" t="s">
        <v>898</v>
      </c>
      <c r="C329" s="89" t="s">
        <v>899</v>
      </c>
      <c r="D329" s="113">
        <v>2</v>
      </c>
      <c r="E329" t="s">
        <v>102</v>
      </c>
    </row>
    <row r="330" spans="1:5" ht="13.5">
      <c r="A330" s="90">
        <v>329</v>
      </c>
      <c r="B330" s="89" t="s">
        <v>900</v>
      </c>
      <c r="C330" s="89" t="s">
        <v>901</v>
      </c>
      <c r="D330" s="113">
        <v>2</v>
      </c>
      <c r="E330" t="s">
        <v>213</v>
      </c>
    </row>
    <row r="331" spans="1:5" ht="13.5">
      <c r="A331" s="90">
        <v>330</v>
      </c>
      <c r="B331" s="89" t="s">
        <v>902</v>
      </c>
      <c r="C331" s="89" t="s">
        <v>903</v>
      </c>
      <c r="D331" s="113">
        <v>2</v>
      </c>
      <c r="E331" t="s">
        <v>299</v>
      </c>
    </row>
    <row r="332" spans="1:5" ht="13.5">
      <c r="A332" s="90">
        <v>331</v>
      </c>
      <c r="B332" s="89" t="s">
        <v>904</v>
      </c>
      <c r="C332" s="89" t="s">
        <v>905</v>
      </c>
      <c r="D332" s="113" t="s">
        <v>183</v>
      </c>
      <c r="E332" t="s">
        <v>45</v>
      </c>
    </row>
    <row r="333" spans="1:5" ht="13.5">
      <c r="A333" s="90">
        <v>332</v>
      </c>
      <c r="B333" s="89" t="s">
        <v>906</v>
      </c>
      <c r="C333" s="89" t="s">
        <v>907</v>
      </c>
      <c r="D333" s="113">
        <v>2</v>
      </c>
      <c r="E333" t="s">
        <v>99</v>
      </c>
    </row>
    <row r="334" spans="1:5" ht="13.5">
      <c r="A334" s="90">
        <v>333</v>
      </c>
      <c r="B334" s="89" t="s">
        <v>908</v>
      </c>
      <c r="C334" s="89" t="s">
        <v>909</v>
      </c>
      <c r="D334" s="113">
        <v>2</v>
      </c>
      <c r="E334" t="s">
        <v>99</v>
      </c>
    </row>
    <row r="335" spans="1:5" ht="13.5">
      <c r="A335" s="90">
        <v>334</v>
      </c>
      <c r="B335" s="89" t="s">
        <v>910</v>
      </c>
      <c r="C335" s="89" t="s">
        <v>911</v>
      </c>
      <c r="D335" s="113">
        <v>3</v>
      </c>
      <c r="E335" t="s">
        <v>301</v>
      </c>
    </row>
    <row r="336" spans="1:5" ht="13.5">
      <c r="A336" s="90">
        <v>335</v>
      </c>
      <c r="B336" s="89" t="s">
        <v>912</v>
      </c>
      <c r="C336" s="89" t="s">
        <v>913</v>
      </c>
      <c r="D336" s="113">
        <v>3</v>
      </c>
      <c r="E336" t="s">
        <v>99</v>
      </c>
    </row>
    <row r="337" spans="1:5" ht="13.5">
      <c r="A337" s="90">
        <v>336</v>
      </c>
      <c r="B337" s="89" t="s">
        <v>914</v>
      </c>
      <c r="C337" s="89" t="s">
        <v>915</v>
      </c>
      <c r="D337" s="113">
        <v>2</v>
      </c>
      <c r="E337" t="s">
        <v>99</v>
      </c>
    </row>
    <row r="338" spans="1:5" ht="13.5">
      <c r="A338" s="90">
        <v>337</v>
      </c>
      <c r="B338" s="89" t="s">
        <v>916</v>
      </c>
      <c r="C338" s="89" t="s">
        <v>917</v>
      </c>
      <c r="D338" s="113">
        <v>2</v>
      </c>
      <c r="E338" t="s">
        <v>299</v>
      </c>
    </row>
    <row r="339" spans="1:5" ht="13.5">
      <c r="A339" s="90">
        <v>338</v>
      </c>
      <c r="B339" s="89" t="s">
        <v>918</v>
      </c>
      <c r="C339" s="89" t="s">
        <v>191</v>
      </c>
      <c r="D339" s="113" t="s">
        <v>190</v>
      </c>
      <c r="E339" t="s">
        <v>98</v>
      </c>
    </row>
    <row r="340" spans="1:5" ht="13.5">
      <c r="A340" s="90">
        <v>339</v>
      </c>
      <c r="B340" s="89" t="s">
        <v>919</v>
      </c>
      <c r="C340" s="89" t="s">
        <v>192</v>
      </c>
      <c r="D340" s="113" t="s">
        <v>186</v>
      </c>
      <c r="E340" t="s">
        <v>98</v>
      </c>
    </row>
    <row r="341" spans="1:5" ht="13.5">
      <c r="A341" s="90">
        <v>340</v>
      </c>
      <c r="B341" s="89" t="s">
        <v>920</v>
      </c>
      <c r="C341" s="89" t="s">
        <v>181</v>
      </c>
      <c r="D341" s="113">
        <v>4</v>
      </c>
      <c r="E341" t="s">
        <v>98</v>
      </c>
    </row>
    <row r="342" spans="1:5" ht="13.5">
      <c r="A342" s="90">
        <v>341</v>
      </c>
      <c r="B342" s="89" t="s">
        <v>921</v>
      </c>
      <c r="C342" s="89" t="s">
        <v>194</v>
      </c>
      <c r="D342" s="113">
        <v>5</v>
      </c>
      <c r="E342" t="s">
        <v>98</v>
      </c>
    </row>
    <row r="343" spans="1:5" ht="13.5">
      <c r="A343" s="90">
        <v>342</v>
      </c>
      <c r="B343" s="89" t="s">
        <v>922</v>
      </c>
      <c r="C343" s="89" t="s">
        <v>923</v>
      </c>
      <c r="D343" s="113">
        <v>4</v>
      </c>
      <c r="E343" t="s">
        <v>98</v>
      </c>
    </row>
    <row r="344" spans="1:5" ht="13.5">
      <c r="A344" s="90">
        <v>343</v>
      </c>
      <c r="B344" s="89" t="s">
        <v>924</v>
      </c>
      <c r="C344" s="89" t="s">
        <v>193</v>
      </c>
      <c r="D344" s="113">
        <v>4</v>
      </c>
      <c r="E344" t="s">
        <v>98</v>
      </c>
    </row>
    <row r="345" spans="1:5" ht="13.5">
      <c r="A345" s="90">
        <v>344</v>
      </c>
      <c r="B345" s="89" t="s">
        <v>925</v>
      </c>
      <c r="C345" s="89" t="s">
        <v>217</v>
      </c>
      <c r="D345" s="113" t="s">
        <v>182</v>
      </c>
      <c r="E345" t="s">
        <v>98</v>
      </c>
    </row>
    <row r="346" spans="1:5" ht="13.5">
      <c r="A346" s="90">
        <v>345</v>
      </c>
      <c r="B346" s="89" t="s">
        <v>926</v>
      </c>
      <c r="C346" s="89" t="s">
        <v>218</v>
      </c>
      <c r="D346" s="113" t="s">
        <v>182</v>
      </c>
      <c r="E346" t="s">
        <v>98</v>
      </c>
    </row>
    <row r="347" spans="1:5" ht="13.5">
      <c r="A347" s="90">
        <v>346</v>
      </c>
      <c r="B347" s="89" t="s">
        <v>927</v>
      </c>
      <c r="C347" s="89" t="s">
        <v>928</v>
      </c>
      <c r="D347" s="113">
        <v>4</v>
      </c>
      <c r="E347" t="s">
        <v>98</v>
      </c>
    </row>
    <row r="348" spans="1:5" ht="13.5">
      <c r="A348" s="90">
        <v>347</v>
      </c>
      <c r="B348" s="89" t="s">
        <v>929</v>
      </c>
      <c r="C348" s="89" t="s">
        <v>930</v>
      </c>
      <c r="D348" s="113">
        <v>4</v>
      </c>
      <c r="E348" t="s">
        <v>98</v>
      </c>
    </row>
    <row r="349" spans="1:5" ht="13.5">
      <c r="A349" s="90">
        <v>348</v>
      </c>
      <c r="B349" s="89" t="s">
        <v>931</v>
      </c>
      <c r="C349" s="89" t="s">
        <v>932</v>
      </c>
      <c r="D349" s="113" t="s">
        <v>184</v>
      </c>
      <c r="E349" t="s">
        <v>98</v>
      </c>
    </row>
    <row r="350" spans="1:5" ht="13.5">
      <c r="A350" s="90">
        <v>349</v>
      </c>
      <c r="B350" s="89" t="s">
        <v>933</v>
      </c>
      <c r="C350" s="89" t="s">
        <v>934</v>
      </c>
      <c r="D350" s="113">
        <v>3</v>
      </c>
      <c r="E350" t="s">
        <v>98</v>
      </c>
    </row>
    <row r="351" spans="1:5" ht="13.5">
      <c r="A351" s="90">
        <v>350</v>
      </c>
      <c r="B351" s="89" t="s">
        <v>935</v>
      </c>
      <c r="C351" s="89" t="s">
        <v>936</v>
      </c>
      <c r="D351" s="113">
        <v>3</v>
      </c>
      <c r="E351" t="s">
        <v>98</v>
      </c>
    </row>
    <row r="352" spans="1:5" ht="13.5">
      <c r="A352" s="90">
        <v>351</v>
      </c>
      <c r="B352" s="89" t="s">
        <v>937</v>
      </c>
      <c r="C352" s="89" t="s">
        <v>938</v>
      </c>
      <c r="D352" s="113">
        <v>3</v>
      </c>
      <c r="E352" t="s">
        <v>98</v>
      </c>
    </row>
    <row r="353" spans="1:5" ht="13.5">
      <c r="A353" s="90">
        <v>352</v>
      </c>
      <c r="B353" s="89" t="s">
        <v>939</v>
      </c>
      <c r="C353" s="89" t="s">
        <v>940</v>
      </c>
      <c r="D353" s="113">
        <v>3</v>
      </c>
      <c r="E353" t="s">
        <v>98</v>
      </c>
    </row>
    <row r="354" spans="1:5" ht="13.5">
      <c r="A354" s="90">
        <v>353</v>
      </c>
      <c r="B354" s="89" t="s">
        <v>941</v>
      </c>
      <c r="C354" s="89" t="s">
        <v>942</v>
      </c>
      <c r="D354" s="113">
        <v>3</v>
      </c>
      <c r="E354" t="s">
        <v>98</v>
      </c>
    </row>
    <row r="355" spans="1:5" ht="13.5">
      <c r="A355" s="90">
        <v>354</v>
      </c>
      <c r="B355" s="89" t="s">
        <v>943</v>
      </c>
      <c r="C355" s="89" t="s">
        <v>944</v>
      </c>
      <c r="D355" s="113">
        <v>3</v>
      </c>
      <c r="E355" t="s">
        <v>98</v>
      </c>
    </row>
    <row r="356" spans="1:5" ht="13.5">
      <c r="A356" s="90">
        <v>355</v>
      </c>
      <c r="B356" s="89" t="s">
        <v>945</v>
      </c>
      <c r="C356" s="89" t="s">
        <v>946</v>
      </c>
      <c r="D356" s="113">
        <v>3</v>
      </c>
      <c r="E356" t="s">
        <v>98</v>
      </c>
    </row>
    <row r="357" spans="1:5" ht="13.5">
      <c r="A357" s="90">
        <v>356</v>
      </c>
      <c r="B357" s="89" t="s">
        <v>947</v>
      </c>
      <c r="C357" s="89" t="s">
        <v>948</v>
      </c>
      <c r="D357" s="113">
        <v>5</v>
      </c>
      <c r="E357" t="s">
        <v>98</v>
      </c>
    </row>
    <row r="358" spans="1:5" ht="13.5">
      <c r="A358" s="90">
        <v>357</v>
      </c>
      <c r="B358" s="89" t="s">
        <v>949</v>
      </c>
      <c r="C358" s="89" t="s">
        <v>950</v>
      </c>
      <c r="D358" s="113">
        <v>3</v>
      </c>
      <c r="E358" t="s">
        <v>98</v>
      </c>
    </row>
    <row r="359" spans="1:5" ht="13.5">
      <c r="A359" s="90">
        <v>358</v>
      </c>
      <c r="B359" s="89" t="s">
        <v>951</v>
      </c>
      <c r="C359" s="89" t="s">
        <v>952</v>
      </c>
      <c r="D359" s="113">
        <v>2</v>
      </c>
      <c r="E359" t="s">
        <v>98</v>
      </c>
    </row>
    <row r="360" spans="1:5" ht="13.5">
      <c r="A360" s="90">
        <v>359</v>
      </c>
      <c r="B360" s="89" t="s">
        <v>953</v>
      </c>
      <c r="C360" s="89" t="s">
        <v>954</v>
      </c>
      <c r="D360" s="113">
        <v>2</v>
      </c>
      <c r="E360" t="s">
        <v>98</v>
      </c>
    </row>
    <row r="361" spans="1:5" ht="13.5">
      <c r="A361" s="90">
        <v>360</v>
      </c>
      <c r="B361" s="89" t="s">
        <v>955</v>
      </c>
      <c r="C361" s="89" t="s">
        <v>956</v>
      </c>
      <c r="D361" s="113">
        <v>3</v>
      </c>
      <c r="E361" t="s">
        <v>98</v>
      </c>
    </row>
    <row r="362" spans="1:5" ht="13.5">
      <c r="A362" s="90">
        <v>361</v>
      </c>
      <c r="B362" s="89" t="s">
        <v>957</v>
      </c>
      <c r="C362" s="89" t="s">
        <v>958</v>
      </c>
      <c r="D362" s="113">
        <v>2</v>
      </c>
      <c r="E362" t="s">
        <v>101</v>
      </c>
    </row>
    <row r="363" spans="1:5" ht="13.5">
      <c r="A363" s="90">
        <v>362</v>
      </c>
      <c r="B363" s="89" t="s">
        <v>959</v>
      </c>
      <c r="C363" s="89" t="s">
        <v>960</v>
      </c>
      <c r="D363" s="113">
        <v>2</v>
      </c>
      <c r="E363" t="s">
        <v>98</v>
      </c>
    </row>
    <row r="364" spans="1:5" ht="13.5">
      <c r="A364" s="90">
        <v>363</v>
      </c>
      <c r="B364" s="89" t="s">
        <v>961</v>
      </c>
      <c r="C364" s="89" t="s">
        <v>962</v>
      </c>
      <c r="D364" s="113">
        <v>2</v>
      </c>
      <c r="E364" t="s">
        <v>98</v>
      </c>
    </row>
    <row r="365" spans="1:5" ht="13.5">
      <c r="A365" s="90">
        <v>364</v>
      </c>
      <c r="B365" s="89" t="s">
        <v>963</v>
      </c>
      <c r="C365" s="89" t="s">
        <v>964</v>
      </c>
      <c r="D365" s="113">
        <v>2</v>
      </c>
      <c r="E365" t="s">
        <v>98</v>
      </c>
    </row>
    <row r="366" spans="1:5" ht="13.5">
      <c r="A366" s="90">
        <v>365</v>
      </c>
      <c r="B366" s="89" t="s">
        <v>965</v>
      </c>
      <c r="C366" s="89" t="s">
        <v>966</v>
      </c>
      <c r="D366" s="113">
        <v>2</v>
      </c>
      <c r="E366" t="s">
        <v>98</v>
      </c>
    </row>
    <row r="367" spans="1:5" ht="13.5">
      <c r="A367" s="90">
        <v>366</v>
      </c>
      <c r="B367" s="89" t="s">
        <v>967</v>
      </c>
      <c r="C367" s="89" t="s">
        <v>968</v>
      </c>
      <c r="D367" s="113">
        <v>2</v>
      </c>
      <c r="E367" t="s">
        <v>98</v>
      </c>
    </row>
    <row r="368" spans="1:5" ht="13.5">
      <c r="A368" s="90">
        <v>367</v>
      </c>
      <c r="B368" s="89" t="s">
        <v>969</v>
      </c>
      <c r="C368" s="89" t="s">
        <v>970</v>
      </c>
      <c r="D368" s="113">
        <v>2</v>
      </c>
      <c r="E368" t="s">
        <v>98</v>
      </c>
    </row>
    <row r="369" spans="1:5" ht="13.5">
      <c r="A369" s="90">
        <v>368</v>
      </c>
      <c r="B369" s="89" t="s">
        <v>971</v>
      </c>
      <c r="C369" s="89" t="s">
        <v>972</v>
      </c>
      <c r="D369" s="113">
        <v>2</v>
      </c>
      <c r="E369" t="s">
        <v>98</v>
      </c>
    </row>
    <row r="370" spans="1:5" ht="13.5">
      <c r="A370" s="90">
        <v>369</v>
      </c>
      <c r="B370" s="89" t="s">
        <v>973</v>
      </c>
      <c r="C370" s="89" t="s">
        <v>974</v>
      </c>
      <c r="D370" s="113">
        <v>2</v>
      </c>
      <c r="E370" t="s">
        <v>98</v>
      </c>
    </row>
    <row r="371" spans="1:5" ht="13.5">
      <c r="A371" s="90">
        <v>370</v>
      </c>
      <c r="B371" s="89" t="s">
        <v>975</v>
      </c>
      <c r="C371" s="89" t="s">
        <v>976</v>
      </c>
      <c r="D371" s="113">
        <v>2</v>
      </c>
      <c r="E371" t="s">
        <v>98</v>
      </c>
    </row>
    <row r="372" spans="1:5" ht="13.5">
      <c r="A372" s="90">
        <v>371</v>
      </c>
      <c r="B372" s="89" t="s">
        <v>977</v>
      </c>
      <c r="C372" s="89" t="s">
        <v>978</v>
      </c>
      <c r="D372" s="113">
        <v>4</v>
      </c>
      <c r="E372" t="s">
        <v>98</v>
      </c>
    </row>
    <row r="373" spans="1:5" ht="13.5">
      <c r="A373" s="90">
        <v>372</v>
      </c>
      <c r="B373" s="89" t="s">
        <v>979</v>
      </c>
      <c r="C373" s="89" t="s">
        <v>980</v>
      </c>
      <c r="D373" s="113">
        <v>4</v>
      </c>
      <c r="E373" t="s">
        <v>98</v>
      </c>
    </row>
    <row r="374" spans="1:5" ht="13.5">
      <c r="A374" s="90">
        <v>373</v>
      </c>
      <c r="B374" s="89" t="s">
        <v>981</v>
      </c>
      <c r="C374" s="89" t="s">
        <v>242</v>
      </c>
      <c r="D374" s="113">
        <v>4</v>
      </c>
      <c r="E374" t="s">
        <v>45</v>
      </c>
    </row>
    <row r="375" spans="1:5" ht="13.5">
      <c r="A375" s="90">
        <v>374</v>
      </c>
      <c r="B375" s="89" t="s">
        <v>982</v>
      </c>
      <c r="C375" s="89" t="s">
        <v>983</v>
      </c>
      <c r="D375" s="113">
        <v>4</v>
      </c>
      <c r="E375" t="s">
        <v>99</v>
      </c>
    </row>
    <row r="376" spans="1:5" ht="13.5">
      <c r="A376" s="90">
        <v>375</v>
      </c>
      <c r="B376" s="89" t="s">
        <v>984</v>
      </c>
      <c r="C376" s="89" t="s">
        <v>985</v>
      </c>
      <c r="D376" s="113">
        <v>4</v>
      </c>
      <c r="E376" t="s">
        <v>100</v>
      </c>
    </row>
    <row r="377" spans="1:5" ht="13.5">
      <c r="A377" s="90">
        <v>376</v>
      </c>
      <c r="B377" s="89" t="s">
        <v>986</v>
      </c>
      <c r="C377" s="89" t="s">
        <v>987</v>
      </c>
      <c r="D377" s="113">
        <v>4</v>
      </c>
      <c r="E377" t="s">
        <v>98</v>
      </c>
    </row>
    <row r="378" spans="1:5" ht="13.5">
      <c r="A378" s="90">
        <v>377</v>
      </c>
      <c r="B378" s="89" t="s">
        <v>988</v>
      </c>
      <c r="C378" s="89" t="s">
        <v>989</v>
      </c>
      <c r="D378" s="113">
        <v>4</v>
      </c>
      <c r="E378" t="s">
        <v>99</v>
      </c>
    </row>
    <row r="379" spans="1:5" ht="13.5">
      <c r="A379" s="90">
        <v>378</v>
      </c>
      <c r="B379" s="89" t="s">
        <v>990</v>
      </c>
      <c r="C379" s="89" t="s">
        <v>991</v>
      </c>
      <c r="D379" s="113">
        <v>4</v>
      </c>
      <c r="E379" t="s">
        <v>99</v>
      </c>
    </row>
    <row r="380" spans="1:5" ht="13.5">
      <c r="A380" s="90">
        <v>379</v>
      </c>
      <c r="B380" s="89" t="s">
        <v>992</v>
      </c>
      <c r="C380" s="89" t="s">
        <v>993</v>
      </c>
      <c r="D380" s="113">
        <v>4</v>
      </c>
      <c r="E380" t="s">
        <v>99</v>
      </c>
    </row>
    <row r="381" spans="1:5" ht="13.5">
      <c r="A381" s="90">
        <v>380</v>
      </c>
      <c r="B381" s="89" t="s">
        <v>994</v>
      </c>
      <c r="C381" s="89" t="s">
        <v>995</v>
      </c>
      <c r="D381" s="113">
        <v>4</v>
      </c>
      <c r="E381" t="s">
        <v>99</v>
      </c>
    </row>
    <row r="382" spans="1:5" ht="13.5">
      <c r="A382" s="90">
        <v>381</v>
      </c>
      <c r="B382" s="89" t="s">
        <v>996</v>
      </c>
      <c r="C382" s="89" t="s">
        <v>997</v>
      </c>
      <c r="D382" s="113">
        <v>4</v>
      </c>
      <c r="E382" t="s">
        <v>99</v>
      </c>
    </row>
    <row r="383" spans="1:5" ht="13.5">
      <c r="A383" s="90">
        <v>382</v>
      </c>
      <c r="B383" s="89" t="s">
        <v>998</v>
      </c>
      <c r="C383" s="89" t="s">
        <v>999</v>
      </c>
      <c r="D383" s="113">
        <v>4</v>
      </c>
      <c r="E383" t="s">
        <v>99</v>
      </c>
    </row>
    <row r="384" spans="1:5" ht="13.5">
      <c r="A384" s="90">
        <v>383</v>
      </c>
      <c r="B384" s="89" t="s">
        <v>1000</v>
      </c>
      <c r="C384" s="89" t="s">
        <v>1001</v>
      </c>
      <c r="D384" s="113">
        <v>4</v>
      </c>
      <c r="E384" t="s">
        <v>99</v>
      </c>
    </row>
    <row r="385" spans="1:5" ht="13.5">
      <c r="A385" s="90">
        <v>384</v>
      </c>
      <c r="B385" s="89" t="s">
        <v>1002</v>
      </c>
      <c r="C385" s="89" t="s">
        <v>1003</v>
      </c>
      <c r="D385" s="113">
        <v>4</v>
      </c>
      <c r="E385" t="s">
        <v>102</v>
      </c>
    </row>
    <row r="386" spans="1:5" ht="13.5">
      <c r="A386" s="90">
        <v>385</v>
      </c>
      <c r="B386" s="89" t="s">
        <v>1004</v>
      </c>
      <c r="C386" s="89" t="s">
        <v>1005</v>
      </c>
      <c r="D386" s="113">
        <v>4</v>
      </c>
      <c r="E386" t="s">
        <v>98</v>
      </c>
    </row>
    <row r="387" spans="1:5" ht="13.5">
      <c r="A387" s="90">
        <v>386</v>
      </c>
      <c r="B387" s="89" t="s">
        <v>1006</v>
      </c>
      <c r="C387" s="89" t="s">
        <v>1007</v>
      </c>
      <c r="D387" s="113">
        <v>3</v>
      </c>
      <c r="E387" t="s">
        <v>99</v>
      </c>
    </row>
    <row r="388" spans="1:5" ht="13.5">
      <c r="A388" s="90">
        <v>387</v>
      </c>
      <c r="B388" s="89" t="s">
        <v>1008</v>
      </c>
      <c r="C388" s="89" t="s">
        <v>1009</v>
      </c>
      <c r="D388" s="113">
        <v>3</v>
      </c>
      <c r="E388" t="s">
        <v>99</v>
      </c>
    </row>
    <row r="389" spans="1:5" ht="13.5">
      <c r="A389" s="90">
        <v>388</v>
      </c>
      <c r="B389" s="89" t="s">
        <v>1010</v>
      </c>
      <c r="C389" s="89" t="s">
        <v>1011</v>
      </c>
      <c r="D389" s="113">
        <v>3</v>
      </c>
      <c r="E389" t="s">
        <v>99</v>
      </c>
    </row>
    <row r="390" spans="1:5" ht="13.5">
      <c r="A390" s="90">
        <v>389</v>
      </c>
      <c r="B390" s="89" t="s">
        <v>1012</v>
      </c>
      <c r="C390" s="89" t="s">
        <v>1013</v>
      </c>
      <c r="D390" s="113">
        <v>3</v>
      </c>
      <c r="E390" t="s">
        <v>296</v>
      </c>
    </row>
    <row r="391" spans="1:5" ht="13.5">
      <c r="A391" s="90">
        <v>390</v>
      </c>
      <c r="B391" s="89" t="s">
        <v>1014</v>
      </c>
      <c r="C391" s="89" t="s">
        <v>1015</v>
      </c>
      <c r="D391" s="113">
        <v>3</v>
      </c>
      <c r="E391" t="s">
        <v>99</v>
      </c>
    </row>
    <row r="392" spans="1:5" ht="13.5">
      <c r="A392" s="90">
        <v>391</v>
      </c>
      <c r="B392" s="89" t="s">
        <v>1016</v>
      </c>
      <c r="C392" s="89" t="s">
        <v>1017</v>
      </c>
      <c r="D392" s="113">
        <v>3</v>
      </c>
      <c r="E392" t="s">
        <v>99</v>
      </c>
    </row>
    <row r="393" spans="1:5" ht="13.5">
      <c r="A393" s="90">
        <v>392</v>
      </c>
      <c r="B393" s="89" t="s">
        <v>1018</v>
      </c>
      <c r="C393" s="89" t="s">
        <v>1019</v>
      </c>
      <c r="D393" s="113" t="s">
        <v>185</v>
      </c>
      <c r="E393" t="s">
        <v>98</v>
      </c>
    </row>
    <row r="394" spans="1:5" ht="13.5">
      <c r="A394" s="90">
        <v>393</v>
      </c>
      <c r="B394" s="89" t="s">
        <v>1020</v>
      </c>
      <c r="C394" s="89" t="s">
        <v>1021</v>
      </c>
      <c r="D394" s="113" t="s">
        <v>185</v>
      </c>
      <c r="E394" t="s">
        <v>99</v>
      </c>
    </row>
    <row r="395" spans="1:5" ht="13.5">
      <c r="A395" s="90">
        <v>394</v>
      </c>
      <c r="B395" s="89" t="s">
        <v>1022</v>
      </c>
      <c r="C395" s="89" t="s">
        <v>1023</v>
      </c>
      <c r="D395" s="113" t="s">
        <v>185</v>
      </c>
      <c r="E395" t="s">
        <v>99</v>
      </c>
    </row>
    <row r="396" spans="1:5" ht="13.5">
      <c r="A396" s="90">
        <v>395</v>
      </c>
      <c r="B396" s="89" t="s">
        <v>1024</v>
      </c>
      <c r="C396" s="89" t="s">
        <v>1025</v>
      </c>
      <c r="D396" s="113" t="s">
        <v>185</v>
      </c>
      <c r="E396" t="s">
        <v>99</v>
      </c>
    </row>
    <row r="397" spans="1:5" ht="13.5">
      <c r="A397" s="90">
        <v>396</v>
      </c>
      <c r="B397" s="89" t="s">
        <v>1026</v>
      </c>
      <c r="C397" s="89" t="s">
        <v>1027</v>
      </c>
      <c r="D397" s="113" t="s">
        <v>185</v>
      </c>
      <c r="E397" t="s">
        <v>99</v>
      </c>
    </row>
    <row r="398" spans="1:5" ht="13.5">
      <c r="A398" s="90">
        <v>397</v>
      </c>
      <c r="B398" s="89" t="s">
        <v>1028</v>
      </c>
      <c r="C398" s="89" t="s">
        <v>1029</v>
      </c>
      <c r="D398" s="113" t="s">
        <v>185</v>
      </c>
      <c r="E398" t="s">
        <v>99</v>
      </c>
    </row>
    <row r="399" spans="1:5" ht="13.5">
      <c r="A399" s="90">
        <v>398</v>
      </c>
      <c r="B399" s="89" t="s">
        <v>1030</v>
      </c>
      <c r="C399" s="89" t="s">
        <v>1031</v>
      </c>
      <c r="D399" s="113" t="s">
        <v>185</v>
      </c>
      <c r="E399" t="s">
        <v>100</v>
      </c>
    </row>
    <row r="400" spans="1:5" ht="13.5">
      <c r="A400" s="90">
        <v>399</v>
      </c>
      <c r="B400" s="89" t="s">
        <v>1032</v>
      </c>
      <c r="C400" s="89" t="s">
        <v>1033</v>
      </c>
      <c r="D400" s="113" t="s">
        <v>185</v>
      </c>
      <c r="E400" t="s">
        <v>100</v>
      </c>
    </row>
    <row r="401" spans="1:5" ht="13.5">
      <c r="A401" s="90">
        <v>400</v>
      </c>
      <c r="B401" s="89" t="s">
        <v>1034</v>
      </c>
      <c r="C401" s="89" t="s">
        <v>1035</v>
      </c>
      <c r="D401" s="113" t="s">
        <v>185</v>
      </c>
      <c r="E401" t="s">
        <v>98</v>
      </c>
    </row>
    <row r="402" spans="1:5" ht="13.5">
      <c r="A402" s="90">
        <v>401</v>
      </c>
      <c r="B402" s="89" t="s">
        <v>1036</v>
      </c>
      <c r="C402" s="89" t="s">
        <v>1037</v>
      </c>
      <c r="D402" s="113" t="s">
        <v>1983</v>
      </c>
      <c r="E402" t="s">
        <v>99</v>
      </c>
    </row>
    <row r="403" spans="1:5" ht="13.5">
      <c r="A403" s="90">
        <v>402</v>
      </c>
      <c r="B403" s="89" t="s">
        <v>1038</v>
      </c>
      <c r="C403" s="89" t="s">
        <v>1039</v>
      </c>
      <c r="D403" s="113">
        <v>4</v>
      </c>
      <c r="E403" t="s">
        <v>99</v>
      </c>
    </row>
    <row r="404" spans="1:5" ht="13.5">
      <c r="A404" s="90">
        <v>403</v>
      </c>
      <c r="B404" s="89" t="s">
        <v>1040</v>
      </c>
      <c r="C404" s="89" t="s">
        <v>1041</v>
      </c>
      <c r="D404" s="113" t="s">
        <v>182</v>
      </c>
      <c r="E404" t="s">
        <v>99</v>
      </c>
    </row>
    <row r="405" spans="1:5" ht="13.5">
      <c r="A405" s="90">
        <v>404</v>
      </c>
      <c r="B405" s="89" t="s">
        <v>1042</v>
      </c>
      <c r="C405" s="89" t="s">
        <v>1043</v>
      </c>
      <c r="D405" s="113">
        <v>4</v>
      </c>
      <c r="E405" t="s">
        <v>99</v>
      </c>
    </row>
    <row r="406" spans="1:5" ht="13.5">
      <c r="A406" s="90">
        <v>405</v>
      </c>
      <c r="B406" s="89" t="s">
        <v>1044</v>
      </c>
      <c r="C406" s="89" t="s">
        <v>1045</v>
      </c>
      <c r="D406" s="113">
        <v>4</v>
      </c>
      <c r="E406" t="s">
        <v>99</v>
      </c>
    </row>
    <row r="407" spans="1:5" ht="13.5">
      <c r="A407" s="90">
        <v>406</v>
      </c>
      <c r="B407" s="89" t="s">
        <v>1046</v>
      </c>
      <c r="C407" s="89" t="s">
        <v>1047</v>
      </c>
      <c r="D407" s="113">
        <v>3</v>
      </c>
      <c r="E407" t="s">
        <v>99</v>
      </c>
    </row>
    <row r="408" spans="1:5" ht="13.5">
      <c r="A408" s="90">
        <v>407</v>
      </c>
      <c r="B408" s="89" t="s">
        <v>1048</v>
      </c>
      <c r="C408" s="89" t="s">
        <v>1049</v>
      </c>
      <c r="D408" s="113">
        <v>3</v>
      </c>
      <c r="E408" t="s">
        <v>99</v>
      </c>
    </row>
    <row r="409" spans="1:5" ht="13.5">
      <c r="A409" s="90">
        <v>408</v>
      </c>
      <c r="B409" s="89" t="s">
        <v>1050</v>
      </c>
      <c r="C409" s="89" t="s">
        <v>1051</v>
      </c>
      <c r="D409" s="113">
        <v>3</v>
      </c>
      <c r="E409" t="s">
        <v>99</v>
      </c>
    </row>
    <row r="410" spans="1:5" ht="13.5">
      <c r="A410" s="90">
        <v>409</v>
      </c>
      <c r="B410" s="89" t="s">
        <v>1052</v>
      </c>
      <c r="C410" s="89" t="s">
        <v>1053</v>
      </c>
      <c r="D410" s="113">
        <v>3</v>
      </c>
      <c r="E410" t="s">
        <v>99</v>
      </c>
    </row>
    <row r="411" spans="1:5" ht="13.5">
      <c r="A411" s="90">
        <v>410</v>
      </c>
      <c r="B411" s="89" t="s">
        <v>1054</v>
      </c>
      <c r="C411" s="89" t="s">
        <v>1055</v>
      </c>
      <c r="D411" s="113">
        <v>2</v>
      </c>
      <c r="E411" t="s">
        <v>99</v>
      </c>
    </row>
    <row r="412" spans="1:5" ht="13.5">
      <c r="A412" s="90">
        <v>411</v>
      </c>
      <c r="B412" s="89" t="s">
        <v>1056</v>
      </c>
      <c r="C412" s="89" t="s">
        <v>1057</v>
      </c>
      <c r="D412" s="113">
        <v>2</v>
      </c>
      <c r="E412" t="s">
        <v>99</v>
      </c>
    </row>
    <row r="413" spans="1:5" ht="13.5">
      <c r="A413" s="90">
        <v>412</v>
      </c>
      <c r="B413" s="89" t="s">
        <v>1058</v>
      </c>
      <c r="C413" s="89" t="s">
        <v>1059</v>
      </c>
      <c r="D413" s="113">
        <v>2</v>
      </c>
      <c r="E413" t="s">
        <v>99</v>
      </c>
    </row>
    <row r="414" spans="1:5" ht="13.5">
      <c r="A414" s="90">
        <v>413</v>
      </c>
      <c r="B414" s="89" t="s">
        <v>1060</v>
      </c>
      <c r="C414" s="89" t="s">
        <v>1061</v>
      </c>
      <c r="D414" s="113" t="s">
        <v>185</v>
      </c>
      <c r="E414" t="s">
        <v>102</v>
      </c>
    </row>
    <row r="415" spans="1:5" ht="13.5">
      <c r="A415" s="90">
        <v>414</v>
      </c>
      <c r="B415" s="89" t="s">
        <v>1062</v>
      </c>
      <c r="C415" s="89" t="s">
        <v>1063</v>
      </c>
      <c r="D415" s="113">
        <v>4</v>
      </c>
      <c r="E415" t="s">
        <v>102</v>
      </c>
    </row>
    <row r="416" spans="1:5" ht="13.5">
      <c r="A416" s="90">
        <v>415</v>
      </c>
      <c r="B416" s="89" t="s">
        <v>1064</v>
      </c>
      <c r="C416" s="89" t="s">
        <v>1065</v>
      </c>
      <c r="D416" s="113">
        <v>3</v>
      </c>
      <c r="E416" t="s">
        <v>100</v>
      </c>
    </row>
    <row r="417" spans="1:5" ht="13.5">
      <c r="A417" s="90">
        <v>416</v>
      </c>
      <c r="B417" s="89" t="s">
        <v>1066</v>
      </c>
      <c r="C417" s="89" t="s">
        <v>1067</v>
      </c>
      <c r="D417" s="113">
        <v>3</v>
      </c>
      <c r="E417" t="s">
        <v>100</v>
      </c>
    </row>
    <row r="418" spans="1:5" ht="13.5">
      <c r="A418" s="90">
        <v>417</v>
      </c>
      <c r="B418" s="89" t="s">
        <v>1068</v>
      </c>
      <c r="C418" s="89" t="s">
        <v>1069</v>
      </c>
      <c r="D418" s="113">
        <v>2</v>
      </c>
      <c r="E418" t="s">
        <v>100</v>
      </c>
    </row>
    <row r="419" spans="1:5" ht="13.5">
      <c r="A419" s="90">
        <v>418</v>
      </c>
      <c r="B419" s="89" t="s">
        <v>1070</v>
      </c>
      <c r="C419" s="89" t="s">
        <v>1071</v>
      </c>
      <c r="D419" s="113">
        <v>2</v>
      </c>
      <c r="E419" t="s">
        <v>100</v>
      </c>
    </row>
    <row r="420" spans="1:5" ht="13.5">
      <c r="A420" s="90">
        <v>419</v>
      </c>
      <c r="B420" s="89" t="s">
        <v>1072</v>
      </c>
      <c r="C420" s="89" t="s">
        <v>1073</v>
      </c>
      <c r="D420" s="113">
        <v>2</v>
      </c>
      <c r="E420" t="s">
        <v>100</v>
      </c>
    </row>
    <row r="421" spans="1:5" ht="13.5">
      <c r="A421" s="90">
        <v>420</v>
      </c>
      <c r="B421" s="89" t="s">
        <v>1074</v>
      </c>
      <c r="C421" s="89" t="s">
        <v>1075</v>
      </c>
      <c r="D421" s="113">
        <v>2</v>
      </c>
      <c r="E421" t="s">
        <v>100</v>
      </c>
    </row>
    <row r="422" spans="1:5" ht="13.5">
      <c r="A422" s="90">
        <v>421</v>
      </c>
      <c r="B422" s="89" t="s">
        <v>1076</v>
      </c>
      <c r="C422" s="89" t="s">
        <v>1077</v>
      </c>
      <c r="D422" s="113">
        <v>2</v>
      </c>
      <c r="E422" t="s">
        <v>100</v>
      </c>
    </row>
    <row r="423" spans="1:5" ht="13.5">
      <c r="A423" s="90">
        <v>422</v>
      </c>
      <c r="B423" s="89" t="s">
        <v>1078</v>
      </c>
      <c r="C423" s="89" t="s">
        <v>1079</v>
      </c>
      <c r="D423" s="113">
        <v>2</v>
      </c>
      <c r="E423" t="s">
        <v>100</v>
      </c>
    </row>
    <row r="424" spans="1:5" ht="13.5">
      <c r="A424" s="90">
        <v>423</v>
      </c>
      <c r="B424" s="89" t="s">
        <v>1080</v>
      </c>
      <c r="C424" s="89" t="s">
        <v>1081</v>
      </c>
      <c r="D424" s="113">
        <v>2</v>
      </c>
      <c r="E424" t="s">
        <v>100</v>
      </c>
    </row>
    <row r="425" spans="1:5" ht="13.5">
      <c r="A425" s="90">
        <v>424</v>
      </c>
      <c r="B425" s="89" t="s">
        <v>1082</v>
      </c>
      <c r="C425" s="89" t="s">
        <v>1083</v>
      </c>
      <c r="D425" s="113">
        <v>2</v>
      </c>
      <c r="E425" t="s">
        <v>100</v>
      </c>
    </row>
    <row r="426" spans="1:5" ht="13.5">
      <c r="A426" s="90">
        <v>425</v>
      </c>
      <c r="B426" s="89" t="s">
        <v>1084</v>
      </c>
      <c r="C426" s="89" t="s">
        <v>1085</v>
      </c>
      <c r="D426" s="113">
        <v>2</v>
      </c>
      <c r="E426" t="s">
        <v>100</v>
      </c>
    </row>
    <row r="427" spans="1:5" ht="13.5">
      <c r="A427" s="90">
        <v>426</v>
      </c>
      <c r="B427" s="89" t="s">
        <v>1086</v>
      </c>
      <c r="C427" s="89" t="s">
        <v>1087</v>
      </c>
      <c r="D427" s="113">
        <v>3</v>
      </c>
      <c r="E427" t="s">
        <v>101</v>
      </c>
    </row>
    <row r="428" spans="1:5" ht="13.5">
      <c r="A428" s="90">
        <v>427</v>
      </c>
      <c r="B428" s="89" t="s">
        <v>1088</v>
      </c>
      <c r="C428" s="89" t="s">
        <v>1089</v>
      </c>
      <c r="D428" s="113">
        <v>3</v>
      </c>
      <c r="E428" t="s">
        <v>101</v>
      </c>
    </row>
    <row r="429" spans="1:5" ht="13.5">
      <c r="A429" s="90">
        <v>428</v>
      </c>
      <c r="B429" s="89" t="s">
        <v>1090</v>
      </c>
      <c r="C429" s="89" t="s">
        <v>1091</v>
      </c>
      <c r="D429" s="113">
        <v>2</v>
      </c>
      <c r="E429" t="s">
        <v>98</v>
      </c>
    </row>
    <row r="430" spans="1:5" ht="13.5">
      <c r="A430" s="90">
        <v>429</v>
      </c>
      <c r="B430" s="89" t="s">
        <v>1092</v>
      </c>
      <c r="C430" s="89" t="s">
        <v>1093</v>
      </c>
      <c r="D430" s="113" t="s">
        <v>182</v>
      </c>
      <c r="E430" t="s">
        <v>99</v>
      </c>
    </row>
    <row r="431" spans="1:5" ht="13.5">
      <c r="A431" s="90">
        <v>430</v>
      </c>
      <c r="B431" s="89" t="s">
        <v>1094</v>
      </c>
      <c r="C431" s="89" t="s">
        <v>265</v>
      </c>
      <c r="D431" s="113">
        <v>4</v>
      </c>
      <c r="E431" t="s">
        <v>102</v>
      </c>
    </row>
    <row r="432" spans="1:5" ht="13.5">
      <c r="A432" s="90">
        <v>431</v>
      </c>
      <c r="B432" s="89" t="s">
        <v>1095</v>
      </c>
      <c r="C432" s="89" t="s">
        <v>266</v>
      </c>
      <c r="D432" s="113">
        <v>4</v>
      </c>
      <c r="E432" t="s">
        <v>211</v>
      </c>
    </row>
    <row r="433" spans="1:5" ht="13.5">
      <c r="A433" s="90">
        <v>432</v>
      </c>
      <c r="B433" s="89" t="s">
        <v>1096</v>
      </c>
      <c r="C433" s="89" t="s">
        <v>267</v>
      </c>
      <c r="D433" s="113">
        <v>4</v>
      </c>
      <c r="E433" t="s">
        <v>99</v>
      </c>
    </row>
    <row r="434" spans="1:5" ht="13.5">
      <c r="A434" s="90">
        <v>433</v>
      </c>
      <c r="B434" s="89" t="s">
        <v>1097</v>
      </c>
      <c r="C434" s="89" t="s">
        <v>268</v>
      </c>
      <c r="D434" s="113">
        <v>4</v>
      </c>
      <c r="E434" t="s">
        <v>100</v>
      </c>
    </row>
    <row r="435" spans="1:5" ht="13.5">
      <c r="A435" s="90">
        <v>434</v>
      </c>
      <c r="B435" s="89" t="s">
        <v>1098</v>
      </c>
      <c r="C435" s="89" t="s">
        <v>1099</v>
      </c>
      <c r="D435" s="113">
        <v>3</v>
      </c>
      <c r="E435" t="s">
        <v>211</v>
      </c>
    </row>
    <row r="436" spans="1:5" ht="13.5">
      <c r="A436" s="90">
        <v>435</v>
      </c>
      <c r="B436" s="89" t="s">
        <v>1100</v>
      </c>
      <c r="C436" s="89" t="s">
        <v>1101</v>
      </c>
      <c r="D436" s="113">
        <v>3</v>
      </c>
      <c r="E436" t="s">
        <v>101</v>
      </c>
    </row>
    <row r="437" spans="1:5" ht="13.5">
      <c r="A437" s="90">
        <v>436</v>
      </c>
      <c r="B437" s="89" t="s">
        <v>1102</v>
      </c>
      <c r="C437" s="89" t="s">
        <v>1103</v>
      </c>
      <c r="D437" s="113" t="s">
        <v>184</v>
      </c>
      <c r="E437" t="s">
        <v>98</v>
      </c>
    </row>
    <row r="438" spans="1:5" ht="13.5">
      <c r="A438" s="90">
        <v>437</v>
      </c>
      <c r="B438" s="89" t="s">
        <v>1104</v>
      </c>
      <c r="C438" s="89" t="s">
        <v>1105</v>
      </c>
      <c r="D438" s="113">
        <v>3</v>
      </c>
      <c r="E438" t="s">
        <v>45</v>
      </c>
    </row>
    <row r="439" spans="1:5" ht="13.5">
      <c r="A439" s="90">
        <v>438</v>
      </c>
      <c r="B439" s="89" t="s">
        <v>1106</v>
      </c>
      <c r="C439" s="89" t="s">
        <v>1107</v>
      </c>
      <c r="D439" s="113">
        <v>3</v>
      </c>
      <c r="E439" t="s">
        <v>1984</v>
      </c>
    </row>
    <row r="440" spans="1:5" ht="13.5">
      <c r="A440" s="90">
        <v>439</v>
      </c>
      <c r="B440" s="89" t="s">
        <v>1108</v>
      </c>
      <c r="C440" s="89" t="s">
        <v>1109</v>
      </c>
      <c r="D440" s="113">
        <v>3</v>
      </c>
      <c r="E440" t="s">
        <v>102</v>
      </c>
    </row>
    <row r="441" spans="1:5" ht="13.5">
      <c r="A441" s="90">
        <v>440</v>
      </c>
      <c r="B441" s="89" t="s">
        <v>1110</v>
      </c>
      <c r="C441" s="89" t="s">
        <v>1111</v>
      </c>
      <c r="D441" s="113">
        <v>3</v>
      </c>
      <c r="E441" t="s">
        <v>102</v>
      </c>
    </row>
    <row r="442" spans="1:5" ht="13.5">
      <c r="A442" s="90">
        <v>441</v>
      </c>
      <c r="B442" s="89" t="s">
        <v>1112</v>
      </c>
      <c r="C442" s="89" t="s">
        <v>1113</v>
      </c>
      <c r="D442" s="113">
        <v>2</v>
      </c>
      <c r="E442" t="s">
        <v>1976</v>
      </c>
    </row>
    <row r="443" spans="1:5" ht="13.5">
      <c r="A443" s="90">
        <v>442</v>
      </c>
      <c r="B443" s="89" t="s">
        <v>1114</v>
      </c>
      <c r="C443" s="89" t="s">
        <v>1115</v>
      </c>
      <c r="D443" s="113" t="s">
        <v>185</v>
      </c>
      <c r="E443" t="s">
        <v>45</v>
      </c>
    </row>
    <row r="444" spans="1:5" ht="13.5">
      <c r="A444" s="90">
        <v>443</v>
      </c>
      <c r="B444" s="89" t="s">
        <v>1116</v>
      </c>
      <c r="C444" s="89" t="s">
        <v>1117</v>
      </c>
      <c r="D444" s="113">
        <v>2</v>
      </c>
      <c r="E444" t="s">
        <v>102</v>
      </c>
    </row>
    <row r="445" spans="1:5" ht="13.5">
      <c r="A445" s="90">
        <v>444</v>
      </c>
      <c r="B445" s="89" t="s">
        <v>1118</v>
      </c>
      <c r="C445" s="89" t="s">
        <v>1119</v>
      </c>
      <c r="D445" s="113">
        <v>2</v>
      </c>
      <c r="E445" t="s">
        <v>102</v>
      </c>
    </row>
    <row r="446" spans="1:5" ht="13.5">
      <c r="A446" s="90">
        <v>445</v>
      </c>
      <c r="B446" s="89" t="s">
        <v>1120</v>
      </c>
      <c r="C446" s="89" t="s">
        <v>1121</v>
      </c>
      <c r="D446" s="113">
        <v>2</v>
      </c>
      <c r="E446" t="s">
        <v>98</v>
      </c>
    </row>
    <row r="447" spans="1:5" ht="13.5">
      <c r="A447" s="90">
        <v>446</v>
      </c>
      <c r="B447" s="89" t="s">
        <v>1122</v>
      </c>
      <c r="C447" s="89" t="s">
        <v>1123</v>
      </c>
      <c r="D447" s="113">
        <v>2</v>
      </c>
      <c r="E447" t="s">
        <v>103</v>
      </c>
    </row>
    <row r="448" spans="1:5" ht="13.5">
      <c r="A448" s="90">
        <v>447</v>
      </c>
      <c r="B448" s="89" t="s">
        <v>1124</v>
      </c>
      <c r="C448" s="89" t="s">
        <v>1125</v>
      </c>
      <c r="D448" s="113">
        <v>2</v>
      </c>
      <c r="E448" t="s">
        <v>213</v>
      </c>
    </row>
    <row r="449" spans="1:5" ht="13.5">
      <c r="A449" s="90">
        <v>448</v>
      </c>
      <c r="B449" s="89" t="s">
        <v>1126</v>
      </c>
      <c r="C449" s="89" t="s">
        <v>1127</v>
      </c>
      <c r="D449" s="113">
        <v>2</v>
      </c>
      <c r="E449" t="s">
        <v>99</v>
      </c>
    </row>
    <row r="450" spans="1:5" ht="13.5">
      <c r="A450" s="90">
        <v>449</v>
      </c>
      <c r="B450" s="89" t="s">
        <v>1128</v>
      </c>
      <c r="C450" s="89" t="s">
        <v>1129</v>
      </c>
      <c r="D450" s="113">
        <v>2</v>
      </c>
      <c r="E450" t="s">
        <v>1984</v>
      </c>
    </row>
    <row r="451" spans="1:5" ht="13.5">
      <c r="A451" s="90">
        <v>450</v>
      </c>
      <c r="B451" s="89" t="s">
        <v>1130</v>
      </c>
      <c r="C451" s="89" t="s">
        <v>1131</v>
      </c>
      <c r="D451" t="s">
        <v>202</v>
      </c>
      <c r="E451" t="s">
        <v>99</v>
      </c>
    </row>
    <row r="452" spans="1:5" ht="13.5">
      <c r="A452" s="90">
        <v>451</v>
      </c>
      <c r="B452" s="89" t="s">
        <v>1132</v>
      </c>
      <c r="C452" s="89" t="s">
        <v>1133</v>
      </c>
      <c r="D452" t="s">
        <v>202</v>
      </c>
      <c r="E452" t="s">
        <v>99</v>
      </c>
    </row>
    <row r="453" spans="1:5" ht="13.5">
      <c r="A453" s="90">
        <v>452</v>
      </c>
      <c r="B453" s="104" t="s">
        <v>1134</v>
      </c>
      <c r="C453" s="104" t="s">
        <v>1135</v>
      </c>
      <c r="D453" s="94">
        <v>3</v>
      </c>
      <c r="E453" s="104" t="s">
        <v>1985</v>
      </c>
    </row>
    <row r="454" spans="1:5" ht="13.5">
      <c r="A454" s="90">
        <v>453</v>
      </c>
      <c r="B454" s="104" t="s">
        <v>1136</v>
      </c>
      <c r="C454" s="104" t="s">
        <v>1137</v>
      </c>
      <c r="D454" s="104" t="s">
        <v>1973</v>
      </c>
      <c r="E454" s="104" t="s">
        <v>1970</v>
      </c>
    </row>
    <row r="455" spans="1:5" ht="13.5">
      <c r="A455" s="90">
        <v>454</v>
      </c>
      <c r="B455" s="104" t="s">
        <v>1138</v>
      </c>
      <c r="C455" s="104" t="s">
        <v>1139</v>
      </c>
      <c r="D455" s="94">
        <v>3</v>
      </c>
      <c r="E455" s="104" t="s">
        <v>187</v>
      </c>
    </row>
    <row r="456" spans="1:5" ht="13.5">
      <c r="A456" s="90">
        <v>455</v>
      </c>
      <c r="B456" s="89" t="s">
        <v>1140</v>
      </c>
      <c r="C456" s="89" t="s">
        <v>1141</v>
      </c>
      <c r="D456" s="90">
        <v>1</v>
      </c>
      <c r="E456" s="66" t="s">
        <v>301</v>
      </c>
    </row>
    <row r="457" spans="1:5" ht="13.5">
      <c r="A457" s="90">
        <v>456</v>
      </c>
      <c r="B457" s="89" t="s">
        <v>1142</v>
      </c>
      <c r="C457" s="89" t="s">
        <v>1143</v>
      </c>
      <c r="D457" s="90">
        <v>1</v>
      </c>
      <c r="E457" s="66" t="s">
        <v>99</v>
      </c>
    </row>
    <row r="458" spans="1:5" ht="13.5">
      <c r="A458" s="90">
        <v>457</v>
      </c>
      <c r="B458" s="89" t="s">
        <v>1144</v>
      </c>
      <c r="C458" s="89" t="s">
        <v>1145</v>
      </c>
      <c r="D458" s="90">
        <v>1</v>
      </c>
      <c r="E458" s="66" t="s">
        <v>99</v>
      </c>
    </row>
    <row r="459" spans="1:5" ht="13.5">
      <c r="A459" s="90">
        <v>458</v>
      </c>
      <c r="B459" s="89" t="s">
        <v>1146</v>
      </c>
      <c r="C459" s="89" t="s">
        <v>1147</v>
      </c>
      <c r="D459" s="90">
        <v>1</v>
      </c>
      <c r="E459" s="66" t="s">
        <v>99</v>
      </c>
    </row>
    <row r="460" spans="1:5" ht="13.5">
      <c r="A460" s="90">
        <v>459</v>
      </c>
      <c r="B460" s="89" t="s">
        <v>458</v>
      </c>
      <c r="C460" s="89" t="s">
        <v>1148</v>
      </c>
      <c r="D460" s="90">
        <v>1</v>
      </c>
      <c r="E460" t="s">
        <v>99</v>
      </c>
    </row>
    <row r="461" spans="1:5" ht="13.5">
      <c r="A461" s="90">
        <v>460</v>
      </c>
      <c r="B461" s="89" t="s">
        <v>1149</v>
      </c>
      <c r="C461" s="89" t="s">
        <v>1150</v>
      </c>
      <c r="D461" s="90">
        <v>1</v>
      </c>
      <c r="E461" t="s">
        <v>102</v>
      </c>
    </row>
    <row r="462" spans="1:5" ht="13.5">
      <c r="A462" s="90">
        <v>461</v>
      </c>
      <c r="B462" s="89" t="s">
        <v>1151</v>
      </c>
      <c r="C462" s="89" t="s">
        <v>1152</v>
      </c>
      <c r="D462" s="90">
        <v>1</v>
      </c>
      <c r="E462" t="s">
        <v>98</v>
      </c>
    </row>
    <row r="463" spans="1:5" ht="13.5">
      <c r="A463" s="90">
        <v>462</v>
      </c>
      <c r="B463" s="89" t="s">
        <v>1153</v>
      </c>
      <c r="C463" s="89" t="s">
        <v>1154</v>
      </c>
      <c r="D463" s="90">
        <v>1</v>
      </c>
      <c r="E463" t="s">
        <v>99</v>
      </c>
    </row>
    <row r="464" spans="1:5" ht="13.5">
      <c r="A464" s="90">
        <v>463</v>
      </c>
      <c r="B464" s="89" t="s">
        <v>1155</v>
      </c>
      <c r="C464" s="89" t="s">
        <v>1156</v>
      </c>
      <c r="D464" s="90">
        <v>1</v>
      </c>
      <c r="E464" t="s">
        <v>101</v>
      </c>
    </row>
    <row r="465" spans="1:5" ht="13.5">
      <c r="A465" s="90">
        <v>464</v>
      </c>
      <c r="B465" s="89" t="s">
        <v>1157</v>
      </c>
      <c r="C465" s="89" t="s">
        <v>1158</v>
      </c>
      <c r="D465" s="90">
        <v>1</v>
      </c>
      <c r="E465" t="s">
        <v>99</v>
      </c>
    </row>
    <row r="466" spans="1:5" ht="13.5">
      <c r="A466" s="90">
        <v>465</v>
      </c>
      <c r="B466" s="89" t="s">
        <v>1159</v>
      </c>
      <c r="C466" s="89" t="s">
        <v>1160</v>
      </c>
      <c r="D466" s="90" t="s">
        <v>186</v>
      </c>
      <c r="E466" t="s">
        <v>101</v>
      </c>
    </row>
    <row r="467" spans="1:5" ht="13.5">
      <c r="A467" s="90">
        <v>466</v>
      </c>
      <c r="B467" s="89" t="s">
        <v>1161</v>
      </c>
      <c r="C467" s="89" t="s">
        <v>1162</v>
      </c>
      <c r="D467" s="90">
        <v>1</v>
      </c>
      <c r="E467" t="s">
        <v>101</v>
      </c>
    </row>
    <row r="468" spans="1:5" ht="13.5">
      <c r="A468" s="90">
        <v>467</v>
      </c>
      <c r="B468" s="89" t="s">
        <v>1163</v>
      </c>
      <c r="C468" s="89" t="s">
        <v>1164</v>
      </c>
      <c r="D468" s="90">
        <v>1</v>
      </c>
      <c r="E468" t="s">
        <v>101</v>
      </c>
    </row>
    <row r="469" spans="1:5" ht="13.5">
      <c r="A469" s="90">
        <v>468</v>
      </c>
      <c r="B469" s="89" t="s">
        <v>1165</v>
      </c>
      <c r="C469" s="89" t="s">
        <v>1166</v>
      </c>
      <c r="D469" s="90">
        <v>1</v>
      </c>
      <c r="E469" t="s">
        <v>45</v>
      </c>
    </row>
    <row r="470" spans="1:5" ht="13.5">
      <c r="A470" s="90">
        <v>469</v>
      </c>
      <c r="B470" s="89" t="s">
        <v>1167</v>
      </c>
      <c r="C470" s="89" t="s">
        <v>1168</v>
      </c>
      <c r="D470" s="90">
        <v>1</v>
      </c>
      <c r="E470" t="s">
        <v>101</v>
      </c>
    </row>
    <row r="471" spans="1:5" ht="13.5">
      <c r="A471" s="90">
        <v>470</v>
      </c>
      <c r="B471" s="89" t="s">
        <v>1169</v>
      </c>
      <c r="C471" s="89" t="s">
        <v>1170</v>
      </c>
      <c r="D471" s="90">
        <v>1</v>
      </c>
      <c r="E471" t="s">
        <v>101</v>
      </c>
    </row>
    <row r="472" spans="1:5" ht="13.5">
      <c r="A472" s="90">
        <v>471</v>
      </c>
      <c r="B472" s="89" t="s">
        <v>1171</v>
      </c>
      <c r="C472" s="89" t="s">
        <v>1172</v>
      </c>
      <c r="D472" s="90">
        <v>1</v>
      </c>
      <c r="E472" t="s">
        <v>101</v>
      </c>
    </row>
    <row r="473" spans="1:5" ht="13.5">
      <c r="A473" s="90">
        <v>472</v>
      </c>
      <c r="B473" s="89" t="s">
        <v>1173</v>
      </c>
      <c r="C473" s="89" t="s">
        <v>1174</v>
      </c>
      <c r="D473" s="90">
        <v>1</v>
      </c>
      <c r="E473" t="s">
        <v>99</v>
      </c>
    </row>
    <row r="474" spans="1:5" ht="13.5">
      <c r="A474" s="90">
        <v>473</v>
      </c>
      <c r="B474" s="89" t="s">
        <v>1175</v>
      </c>
      <c r="C474" s="89" t="s">
        <v>1176</v>
      </c>
      <c r="D474" s="90">
        <v>1</v>
      </c>
      <c r="E474" t="s">
        <v>99</v>
      </c>
    </row>
    <row r="475" spans="1:5" ht="13.5">
      <c r="A475" s="90">
        <v>474</v>
      </c>
      <c r="B475" s="89" t="s">
        <v>1177</v>
      </c>
      <c r="C475" s="89" t="s">
        <v>1178</v>
      </c>
      <c r="D475" s="90">
        <v>1</v>
      </c>
      <c r="E475" t="s">
        <v>99</v>
      </c>
    </row>
    <row r="476" spans="1:5" ht="13.5">
      <c r="A476" s="90">
        <v>475</v>
      </c>
      <c r="B476" s="89" t="s">
        <v>1179</v>
      </c>
      <c r="C476" s="89" t="s">
        <v>1180</v>
      </c>
      <c r="D476" s="90">
        <v>1</v>
      </c>
      <c r="E476" t="s">
        <v>99</v>
      </c>
    </row>
    <row r="477" spans="1:5" ht="13.5">
      <c r="A477" s="90">
        <v>476</v>
      </c>
      <c r="B477" s="89" t="s">
        <v>1181</v>
      </c>
      <c r="C477" s="89" t="s">
        <v>1182</v>
      </c>
      <c r="D477" s="90">
        <v>1</v>
      </c>
      <c r="E477" t="s">
        <v>99</v>
      </c>
    </row>
    <row r="478" spans="1:5" ht="13.5">
      <c r="A478" s="90">
        <v>477</v>
      </c>
      <c r="B478" s="89" t="s">
        <v>1183</v>
      </c>
      <c r="C478" s="89" t="s">
        <v>1184</v>
      </c>
      <c r="D478" s="90">
        <v>1</v>
      </c>
      <c r="E478" t="s">
        <v>99</v>
      </c>
    </row>
    <row r="479" spans="1:5" ht="13.5">
      <c r="A479" s="90">
        <v>478</v>
      </c>
      <c r="B479" s="89" t="s">
        <v>1185</v>
      </c>
      <c r="C479" s="89" t="s">
        <v>1186</v>
      </c>
      <c r="D479" s="90">
        <v>1</v>
      </c>
      <c r="E479" t="s">
        <v>99</v>
      </c>
    </row>
    <row r="480" spans="1:5" ht="13.5">
      <c r="A480" s="90">
        <v>479</v>
      </c>
      <c r="B480" s="89" t="s">
        <v>1187</v>
      </c>
      <c r="C480" s="89" t="s">
        <v>1188</v>
      </c>
      <c r="D480" s="90">
        <v>1</v>
      </c>
      <c r="E480" t="s">
        <v>101</v>
      </c>
    </row>
    <row r="481" spans="1:5" ht="13.5">
      <c r="A481" s="90">
        <v>480</v>
      </c>
      <c r="B481" s="89" t="s">
        <v>1189</v>
      </c>
      <c r="C481" s="89" t="s">
        <v>1190</v>
      </c>
      <c r="D481" s="90" t="s">
        <v>202</v>
      </c>
      <c r="E481" t="s">
        <v>45</v>
      </c>
    </row>
    <row r="482" spans="1:5" ht="13.5">
      <c r="A482" s="90">
        <v>481</v>
      </c>
      <c r="B482" s="89" t="s">
        <v>1191</v>
      </c>
      <c r="C482" s="89" t="s">
        <v>1192</v>
      </c>
      <c r="D482" s="90" t="s">
        <v>202</v>
      </c>
      <c r="E482" t="s">
        <v>45</v>
      </c>
    </row>
    <row r="483" spans="1:5" ht="13.5">
      <c r="A483" s="90">
        <v>482</v>
      </c>
      <c r="B483" s="89" t="s">
        <v>1193</v>
      </c>
      <c r="C483" s="89" t="s">
        <v>1194</v>
      </c>
      <c r="D483" s="90">
        <v>1</v>
      </c>
      <c r="E483" t="s">
        <v>45</v>
      </c>
    </row>
    <row r="484" spans="1:5" ht="13.5">
      <c r="A484" s="90">
        <v>483</v>
      </c>
      <c r="B484" s="89" t="s">
        <v>1195</v>
      </c>
      <c r="C484" s="89" t="s">
        <v>1196</v>
      </c>
      <c r="D484" s="90">
        <v>1</v>
      </c>
      <c r="E484" t="s">
        <v>45</v>
      </c>
    </row>
    <row r="485" spans="1:5" ht="13.5">
      <c r="A485" s="90">
        <v>484</v>
      </c>
      <c r="B485" s="89" t="s">
        <v>1197</v>
      </c>
      <c r="C485" s="89" t="s">
        <v>1198</v>
      </c>
      <c r="D485" s="90">
        <v>1</v>
      </c>
      <c r="E485" t="s">
        <v>45</v>
      </c>
    </row>
    <row r="486" spans="1:5" ht="13.5">
      <c r="A486" s="90">
        <v>485</v>
      </c>
      <c r="B486" s="89" t="s">
        <v>1199</v>
      </c>
      <c r="C486" s="89" t="s">
        <v>1200</v>
      </c>
      <c r="D486" s="90">
        <v>1</v>
      </c>
      <c r="E486" t="s">
        <v>45</v>
      </c>
    </row>
    <row r="487" spans="1:5" ht="13.5">
      <c r="A487" s="90">
        <v>486</v>
      </c>
      <c r="B487" s="89" t="s">
        <v>1201</v>
      </c>
      <c r="C487" s="89" t="s">
        <v>1202</v>
      </c>
      <c r="D487" s="90">
        <v>1</v>
      </c>
      <c r="E487" t="s">
        <v>101</v>
      </c>
    </row>
    <row r="488" spans="1:5" ht="13.5">
      <c r="A488" s="90">
        <v>487</v>
      </c>
      <c r="B488" s="89" t="s">
        <v>1203</v>
      </c>
      <c r="C488" s="89" t="s">
        <v>1204</v>
      </c>
      <c r="D488" s="90">
        <v>1</v>
      </c>
      <c r="E488" t="s">
        <v>101</v>
      </c>
    </row>
    <row r="489" spans="1:5" ht="13.5">
      <c r="A489" s="90">
        <v>488</v>
      </c>
      <c r="B489" s="89" t="s">
        <v>1205</v>
      </c>
      <c r="C489" s="89" t="s">
        <v>1206</v>
      </c>
      <c r="D489" s="90">
        <v>1</v>
      </c>
      <c r="E489" t="s">
        <v>45</v>
      </c>
    </row>
    <row r="490" spans="1:5" ht="13.5">
      <c r="A490" s="90">
        <v>489</v>
      </c>
      <c r="B490" s="89" t="s">
        <v>1207</v>
      </c>
      <c r="C490" s="89" t="s">
        <v>1208</v>
      </c>
      <c r="D490" s="90">
        <v>1</v>
      </c>
      <c r="E490" t="s">
        <v>45</v>
      </c>
    </row>
    <row r="491" spans="1:5" ht="13.5">
      <c r="A491" s="90">
        <v>490</v>
      </c>
      <c r="B491" s="89" t="s">
        <v>1209</v>
      </c>
      <c r="C491" s="89" t="s">
        <v>1210</v>
      </c>
      <c r="D491" s="90">
        <v>1</v>
      </c>
      <c r="E491" t="s">
        <v>101</v>
      </c>
    </row>
    <row r="492" spans="1:5" ht="13.5">
      <c r="A492" s="90">
        <v>491</v>
      </c>
      <c r="B492" s="89" t="s">
        <v>1211</v>
      </c>
      <c r="C492" s="89" t="s">
        <v>1212</v>
      </c>
      <c r="D492" s="90">
        <v>1</v>
      </c>
      <c r="E492" t="s">
        <v>101</v>
      </c>
    </row>
    <row r="493" spans="1:5" ht="13.5">
      <c r="A493" s="90">
        <v>492</v>
      </c>
      <c r="B493" s="89" t="s">
        <v>1213</v>
      </c>
      <c r="C493" s="89" t="s">
        <v>1214</v>
      </c>
      <c r="D493" s="90">
        <v>2</v>
      </c>
      <c r="E493" t="s">
        <v>98</v>
      </c>
    </row>
    <row r="494" spans="1:5" ht="13.5">
      <c r="A494" s="90">
        <v>493</v>
      </c>
      <c r="B494" s="89" t="s">
        <v>1215</v>
      </c>
      <c r="C494" s="89" t="s">
        <v>1216</v>
      </c>
      <c r="D494" s="90">
        <v>1</v>
      </c>
      <c r="E494" t="s">
        <v>45</v>
      </c>
    </row>
    <row r="495" spans="1:5" ht="13.5">
      <c r="A495" s="90">
        <v>494</v>
      </c>
      <c r="B495" s="89" t="s">
        <v>1217</v>
      </c>
      <c r="C495" s="89" t="s">
        <v>1218</v>
      </c>
      <c r="D495" s="90">
        <v>1</v>
      </c>
      <c r="E495" t="s">
        <v>45</v>
      </c>
    </row>
    <row r="496" spans="1:5" ht="13.5">
      <c r="A496" s="90">
        <v>495</v>
      </c>
      <c r="B496" s="89" t="s">
        <v>1219</v>
      </c>
      <c r="C496" s="89" t="s">
        <v>1220</v>
      </c>
      <c r="D496" s="90">
        <v>1</v>
      </c>
      <c r="E496" t="s">
        <v>45</v>
      </c>
    </row>
    <row r="497" spans="1:5" ht="13.5">
      <c r="A497" s="90">
        <v>496</v>
      </c>
      <c r="B497" s="89" t="s">
        <v>1221</v>
      </c>
      <c r="C497" s="89" t="s">
        <v>1222</v>
      </c>
      <c r="D497" s="90">
        <v>1</v>
      </c>
      <c r="E497" t="s">
        <v>45</v>
      </c>
    </row>
    <row r="498" spans="1:5" ht="13.5">
      <c r="A498" s="90">
        <v>497</v>
      </c>
      <c r="B498" s="89" t="s">
        <v>1223</v>
      </c>
      <c r="C498" s="89" t="s">
        <v>1224</v>
      </c>
      <c r="D498" s="90" t="s">
        <v>202</v>
      </c>
      <c r="E498" t="s">
        <v>98</v>
      </c>
    </row>
    <row r="499" spans="1:5" ht="13.5">
      <c r="A499" s="90">
        <v>498</v>
      </c>
      <c r="B499" s="89" t="s">
        <v>1225</v>
      </c>
      <c r="C499" s="89" t="s">
        <v>1226</v>
      </c>
      <c r="D499" s="90">
        <v>2</v>
      </c>
      <c r="E499" t="s">
        <v>102</v>
      </c>
    </row>
    <row r="500" spans="1:5" ht="13.5">
      <c r="A500" s="90">
        <v>499</v>
      </c>
      <c r="B500" s="89" t="s">
        <v>1227</v>
      </c>
      <c r="C500" s="89" t="s">
        <v>1228</v>
      </c>
      <c r="D500" s="90">
        <v>1</v>
      </c>
      <c r="E500" t="s">
        <v>102</v>
      </c>
    </row>
    <row r="501" spans="1:5" ht="13.5">
      <c r="A501" s="90">
        <v>500</v>
      </c>
      <c r="B501" s="89" t="s">
        <v>1229</v>
      </c>
      <c r="C501" s="89" t="s">
        <v>1230</v>
      </c>
      <c r="D501" s="90">
        <v>1</v>
      </c>
      <c r="E501" t="s">
        <v>102</v>
      </c>
    </row>
    <row r="502" spans="1:5" ht="13.5">
      <c r="A502" s="90">
        <v>501</v>
      </c>
      <c r="B502" s="89" t="s">
        <v>1231</v>
      </c>
      <c r="C502" s="89" t="s">
        <v>1232</v>
      </c>
      <c r="D502" s="90">
        <v>1</v>
      </c>
      <c r="E502" t="s">
        <v>1986</v>
      </c>
    </row>
    <row r="503" spans="1:5" ht="13.5">
      <c r="A503" s="90">
        <v>502</v>
      </c>
      <c r="B503" s="89" t="s">
        <v>1233</v>
      </c>
      <c r="C503" s="89" t="s">
        <v>1234</v>
      </c>
      <c r="D503" s="90">
        <v>1</v>
      </c>
      <c r="E503" t="s">
        <v>102</v>
      </c>
    </row>
    <row r="504" spans="1:5" ht="13.5">
      <c r="A504" s="90">
        <v>503</v>
      </c>
      <c r="B504" s="89" t="s">
        <v>1235</v>
      </c>
      <c r="C504" s="89" t="s">
        <v>1236</v>
      </c>
      <c r="D504" s="90">
        <v>1</v>
      </c>
      <c r="E504" t="s">
        <v>102</v>
      </c>
    </row>
    <row r="505" spans="1:5" ht="13.5">
      <c r="A505" s="90">
        <v>504</v>
      </c>
      <c r="B505" s="89" t="s">
        <v>1237</v>
      </c>
      <c r="C505" s="89" t="s">
        <v>1238</v>
      </c>
      <c r="D505" s="90">
        <v>1</v>
      </c>
      <c r="E505" t="s">
        <v>99</v>
      </c>
    </row>
    <row r="506" spans="1:5" ht="13.5">
      <c r="A506" s="90">
        <v>505</v>
      </c>
      <c r="B506" s="89" t="s">
        <v>1239</v>
      </c>
      <c r="C506" s="89" t="s">
        <v>1240</v>
      </c>
      <c r="D506" s="90">
        <v>1</v>
      </c>
      <c r="E506" t="s">
        <v>99</v>
      </c>
    </row>
    <row r="507" spans="1:5" ht="13.5">
      <c r="A507" s="90">
        <v>506</v>
      </c>
      <c r="B507" s="99" t="s">
        <v>1241</v>
      </c>
      <c r="C507" s="99" t="s">
        <v>1242</v>
      </c>
      <c r="D507" s="114" t="s">
        <v>202</v>
      </c>
      <c r="E507" s="66" t="s">
        <v>102</v>
      </c>
    </row>
    <row r="508" spans="1:5" ht="13.5">
      <c r="A508" s="90">
        <v>507</v>
      </c>
      <c r="B508" s="99" t="s">
        <v>1243</v>
      </c>
      <c r="C508" s="99" t="s">
        <v>1244</v>
      </c>
      <c r="D508" s="114" t="s">
        <v>202</v>
      </c>
      <c r="E508" s="66" t="s">
        <v>99</v>
      </c>
    </row>
    <row r="509" spans="1:5" ht="13.5">
      <c r="A509" s="90">
        <v>508</v>
      </c>
      <c r="B509" s="99" t="s">
        <v>1245</v>
      </c>
      <c r="C509" s="99" t="s">
        <v>1246</v>
      </c>
      <c r="D509" s="114" t="s">
        <v>202</v>
      </c>
      <c r="E509" s="66" t="s">
        <v>101</v>
      </c>
    </row>
    <row r="510" spans="1:5" ht="13.5">
      <c r="A510" s="90">
        <v>509</v>
      </c>
      <c r="B510" s="97" t="s">
        <v>1247</v>
      </c>
      <c r="C510" s="98" t="s">
        <v>1248</v>
      </c>
      <c r="D510" s="90">
        <v>1</v>
      </c>
      <c r="E510" s="66" t="s">
        <v>1974</v>
      </c>
    </row>
    <row r="511" spans="1:5" ht="13.5">
      <c r="A511" s="90">
        <v>510</v>
      </c>
      <c r="B511" s="101" t="s">
        <v>1249</v>
      </c>
      <c r="C511" s="102" t="s">
        <v>1250</v>
      </c>
      <c r="D511" s="90">
        <v>1</v>
      </c>
      <c r="E511" t="s">
        <v>99</v>
      </c>
    </row>
    <row r="512" spans="1:5" ht="13.5">
      <c r="A512" s="90">
        <v>511</v>
      </c>
      <c r="B512" s="101" t="s">
        <v>1251</v>
      </c>
      <c r="C512" s="102" t="s">
        <v>1252</v>
      </c>
      <c r="D512" s="90">
        <v>1</v>
      </c>
      <c r="E512" t="s">
        <v>99</v>
      </c>
    </row>
    <row r="513" spans="1:5" ht="13.5">
      <c r="A513" s="90">
        <v>512</v>
      </c>
      <c r="B513" s="101" t="s">
        <v>1253</v>
      </c>
      <c r="C513" s="102" t="s">
        <v>1254</v>
      </c>
      <c r="D513" s="90">
        <v>1</v>
      </c>
      <c r="E513" t="s">
        <v>98</v>
      </c>
    </row>
    <row r="514" spans="1:5" ht="13.5">
      <c r="A514" s="90">
        <v>513</v>
      </c>
      <c r="B514" s="91" t="s">
        <v>1255</v>
      </c>
      <c r="C514" s="91" t="s">
        <v>1256</v>
      </c>
      <c r="D514" s="90">
        <v>1</v>
      </c>
      <c r="E514" t="s">
        <v>99</v>
      </c>
    </row>
    <row r="515" spans="1:5" ht="13.5">
      <c r="A515" s="90">
        <v>514</v>
      </c>
      <c r="B515" s="91" t="s">
        <v>1257</v>
      </c>
      <c r="C515" s="91" t="s">
        <v>1258</v>
      </c>
      <c r="D515" s="90">
        <v>1</v>
      </c>
      <c r="E515" t="s">
        <v>99</v>
      </c>
    </row>
    <row r="516" spans="1:5" ht="13.5">
      <c r="A516" s="90">
        <v>515</v>
      </c>
      <c r="B516" s="91" t="s">
        <v>1259</v>
      </c>
      <c r="C516" s="91" t="s">
        <v>1260</v>
      </c>
      <c r="D516" s="90">
        <v>1</v>
      </c>
      <c r="E516" t="s">
        <v>100</v>
      </c>
    </row>
    <row r="517" spans="1:5" ht="13.5">
      <c r="A517" s="90">
        <v>516</v>
      </c>
      <c r="B517" s="91" t="s">
        <v>1261</v>
      </c>
      <c r="C517" s="91" t="s">
        <v>1262</v>
      </c>
      <c r="D517" s="113">
        <v>1</v>
      </c>
      <c r="E517" t="s">
        <v>1976</v>
      </c>
    </row>
    <row r="518" spans="1:5" ht="13.5">
      <c r="A518" s="90">
        <v>517</v>
      </c>
      <c r="B518" s="91" t="s">
        <v>1263</v>
      </c>
      <c r="C518" s="91" t="s">
        <v>1264</v>
      </c>
      <c r="D518" s="113">
        <v>1</v>
      </c>
      <c r="E518" t="s">
        <v>102</v>
      </c>
    </row>
    <row r="519" spans="1:5" ht="13.5">
      <c r="A519" s="90">
        <v>518</v>
      </c>
      <c r="B519" s="91" t="s">
        <v>1265</v>
      </c>
      <c r="C519" s="91" t="s">
        <v>1266</v>
      </c>
      <c r="D519" s="113">
        <v>1</v>
      </c>
      <c r="E519" t="s">
        <v>99</v>
      </c>
    </row>
    <row r="520" spans="1:5" ht="13.5">
      <c r="A520" s="90">
        <v>519</v>
      </c>
      <c r="B520" s="91" t="s">
        <v>1267</v>
      </c>
      <c r="C520" s="91" t="s">
        <v>1268</v>
      </c>
      <c r="D520" s="113">
        <v>1</v>
      </c>
      <c r="E520" t="s">
        <v>101</v>
      </c>
    </row>
    <row r="521" spans="1:5" ht="13.5">
      <c r="A521" s="90">
        <v>520</v>
      </c>
      <c r="B521" s="91" t="s">
        <v>1269</v>
      </c>
      <c r="C521" s="91" t="s">
        <v>1270</v>
      </c>
      <c r="D521" s="113">
        <v>1</v>
      </c>
      <c r="E521" t="s">
        <v>101</v>
      </c>
    </row>
    <row r="522" spans="1:5" ht="13.5">
      <c r="A522" s="90">
        <v>521</v>
      </c>
      <c r="B522" s="105" t="s">
        <v>1271</v>
      </c>
      <c r="C522" s="105" t="s">
        <v>263</v>
      </c>
      <c r="D522" s="113">
        <v>4</v>
      </c>
      <c r="E522" s="66" t="s">
        <v>98</v>
      </c>
    </row>
    <row r="523" spans="1:5" ht="13.5">
      <c r="A523" s="90">
        <v>522</v>
      </c>
      <c r="B523" s="89" t="s">
        <v>1272</v>
      </c>
      <c r="C523" s="89" t="s">
        <v>1273</v>
      </c>
      <c r="D523" s="113">
        <v>4</v>
      </c>
      <c r="E523" s="66" t="s">
        <v>98</v>
      </c>
    </row>
    <row r="524" spans="1:5" ht="13.5">
      <c r="A524" s="90">
        <v>523</v>
      </c>
      <c r="B524" s="105" t="s">
        <v>1274</v>
      </c>
      <c r="C524" s="105" t="s">
        <v>264</v>
      </c>
      <c r="D524" s="115" t="s">
        <v>182</v>
      </c>
      <c r="E524" s="66" t="s">
        <v>98</v>
      </c>
    </row>
    <row r="525" spans="1:5" ht="13.5">
      <c r="A525" s="90">
        <v>524</v>
      </c>
      <c r="B525" s="89" t="s">
        <v>1275</v>
      </c>
      <c r="C525" s="89" t="s">
        <v>1276</v>
      </c>
      <c r="D525" s="113">
        <v>1</v>
      </c>
      <c r="E525" t="s">
        <v>98</v>
      </c>
    </row>
    <row r="526" spans="1:5" ht="13.5">
      <c r="A526" s="90">
        <v>525</v>
      </c>
      <c r="B526" s="89" t="s">
        <v>1277</v>
      </c>
      <c r="C526" s="89" t="s">
        <v>1278</v>
      </c>
      <c r="D526" s="113">
        <v>1</v>
      </c>
      <c r="E526" t="s">
        <v>100</v>
      </c>
    </row>
    <row r="527" spans="1:5" ht="13.5">
      <c r="A527" s="90">
        <v>526</v>
      </c>
      <c r="B527" s="89" t="s">
        <v>1279</v>
      </c>
      <c r="C527" s="89" t="s">
        <v>1280</v>
      </c>
      <c r="D527" s="113">
        <v>1</v>
      </c>
      <c r="E527" t="s">
        <v>99</v>
      </c>
    </row>
    <row r="528" spans="1:5" ht="13.5">
      <c r="A528" s="90">
        <v>527</v>
      </c>
      <c r="B528" s="89" t="s">
        <v>1281</v>
      </c>
      <c r="C528" s="89" t="s">
        <v>1282</v>
      </c>
      <c r="D528" s="113">
        <v>1</v>
      </c>
      <c r="E528" t="s">
        <v>99</v>
      </c>
    </row>
    <row r="529" spans="1:5" ht="13.5">
      <c r="A529" s="90">
        <v>528</v>
      </c>
      <c r="B529" s="89" t="s">
        <v>1283</v>
      </c>
      <c r="C529" s="89" t="s">
        <v>1284</v>
      </c>
      <c r="D529" s="113">
        <v>1</v>
      </c>
      <c r="E529" t="s">
        <v>98</v>
      </c>
    </row>
    <row r="530" spans="1:5" ht="13.5">
      <c r="A530" s="90">
        <v>529</v>
      </c>
      <c r="B530" s="89" t="s">
        <v>1285</v>
      </c>
      <c r="C530" s="89" t="s">
        <v>1286</v>
      </c>
      <c r="D530" s="113">
        <v>1</v>
      </c>
      <c r="E530" t="s">
        <v>98</v>
      </c>
    </row>
    <row r="531" spans="1:5" ht="13.5">
      <c r="A531" s="90">
        <v>530</v>
      </c>
      <c r="B531" s="89" t="s">
        <v>1287</v>
      </c>
      <c r="C531" s="89" t="s">
        <v>1288</v>
      </c>
      <c r="D531" s="113">
        <v>1</v>
      </c>
      <c r="E531" t="s">
        <v>1976</v>
      </c>
    </row>
    <row r="532" spans="1:5" ht="13.5">
      <c r="A532" s="90">
        <v>531</v>
      </c>
      <c r="B532" s="89" t="s">
        <v>1289</v>
      </c>
      <c r="C532" s="106" t="s">
        <v>1290</v>
      </c>
      <c r="D532" s="113">
        <v>1</v>
      </c>
      <c r="E532" t="s">
        <v>99</v>
      </c>
    </row>
    <row r="533" spans="1:5" ht="13.5">
      <c r="A533" s="90">
        <v>532</v>
      </c>
      <c r="B533" s="89" t="s">
        <v>1291</v>
      </c>
      <c r="C533" s="89" t="s">
        <v>1292</v>
      </c>
      <c r="D533" s="113">
        <v>1</v>
      </c>
      <c r="E533" t="s">
        <v>1987</v>
      </c>
    </row>
    <row r="534" spans="1:5" ht="13.5">
      <c r="A534" s="90">
        <v>533</v>
      </c>
      <c r="B534" s="89" t="s">
        <v>1293</v>
      </c>
      <c r="C534" s="89" t="s">
        <v>1294</v>
      </c>
      <c r="D534" s="113">
        <v>1</v>
      </c>
      <c r="E534" t="s">
        <v>102</v>
      </c>
    </row>
    <row r="535" spans="1:5" ht="13.5">
      <c r="A535" s="90">
        <v>534</v>
      </c>
      <c r="B535" s="89" t="s">
        <v>1295</v>
      </c>
      <c r="C535" s="89" t="s">
        <v>1296</v>
      </c>
      <c r="D535" s="113">
        <v>1</v>
      </c>
      <c r="E535" t="s">
        <v>99</v>
      </c>
    </row>
    <row r="536" spans="1:5" ht="13.5">
      <c r="A536" s="90">
        <v>535</v>
      </c>
      <c r="B536" s="89" t="s">
        <v>1297</v>
      </c>
      <c r="C536" s="89" t="s">
        <v>1298</v>
      </c>
      <c r="D536" s="113">
        <v>1</v>
      </c>
      <c r="E536" t="s">
        <v>99</v>
      </c>
    </row>
    <row r="537" spans="1:5" ht="13.5">
      <c r="A537" s="90">
        <v>536</v>
      </c>
      <c r="B537" s="89" t="s">
        <v>1299</v>
      </c>
      <c r="C537" s="89" t="s">
        <v>1300</v>
      </c>
      <c r="D537" s="113">
        <v>1</v>
      </c>
      <c r="E537" t="s">
        <v>45</v>
      </c>
    </row>
    <row r="538" spans="1:5" ht="13.5">
      <c r="A538" s="90">
        <v>537</v>
      </c>
      <c r="B538" s="89" t="s">
        <v>1301</v>
      </c>
      <c r="C538" s="89" t="s">
        <v>1302</v>
      </c>
      <c r="D538" s="113">
        <v>1</v>
      </c>
      <c r="E538" t="s">
        <v>102</v>
      </c>
    </row>
    <row r="539" spans="1:5" ht="13.5">
      <c r="A539" s="90">
        <v>538</v>
      </c>
      <c r="B539" s="89" t="s">
        <v>1303</v>
      </c>
      <c r="C539" s="89" t="s">
        <v>1304</v>
      </c>
      <c r="D539" s="113">
        <v>1</v>
      </c>
      <c r="E539" t="s">
        <v>101</v>
      </c>
    </row>
    <row r="540" spans="1:5" ht="13.5">
      <c r="A540" s="90">
        <v>539</v>
      </c>
      <c r="B540" s="89" t="s">
        <v>1305</v>
      </c>
      <c r="C540" s="89" t="s">
        <v>1306</v>
      </c>
      <c r="D540" s="113">
        <v>1</v>
      </c>
      <c r="E540" t="s">
        <v>102</v>
      </c>
    </row>
    <row r="541" spans="1:5" ht="13.5">
      <c r="A541" s="90">
        <v>540</v>
      </c>
      <c r="B541" s="89" t="s">
        <v>1307</v>
      </c>
      <c r="C541" s="89" t="s">
        <v>1308</v>
      </c>
      <c r="D541" s="113">
        <v>1</v>
      </c>
      <c r="E541" t="s">
        <v>99</v>
      </c>
    </row>
    <row r="542" spans="1:5" ht="13.5">
      <c r="A542" s="90">
        <v>541</v>
      </c>
      <c r="B542" s="89" t="s">
        <v>1309</v>
      </c>
      <c r="C542" s="89" t="s">
        <v>1310</v>
      </c>
      <c r="D542" s="113">
        <v>1</v>
      </c>
      <c r="E542" t="s">
        <v>1987</v>
      </c>
    </row>
    <row r="543" spans="1:5" ht="13.5">
      <c r="A543" s="90">
        <v>542</v>
      </c>
      <c r="B543" s="89" t="s">
        <v>1311</v>
      </c>
      <c r="C543" s="89" t="s">
        <v>1312</v>
      </c>
      <c r="D543" s="113">
        <v>1</v>
      </c>
      <c r="E543" t="s">
        <v>1988</v>
      </c>
    </row>
    <row r="544" spans="1:5" ht="13.5">
      <c r="A544" s="90">
        <v>543</v>
      </c>
      <c r="B544" s="89" t="s">
        <v>1313</v>
      </c>
      <c r="C544" s="89" t="s">
        <v>1314</v>
      </c>
      <c r="D544" s="113">
        <v>1</v>
      </c>
      <c r="E544" t="s">
        <v>102</v>
      </c>
    </row>
    <row r="545" spans="1:5" ht="13.5">
      <c r="A545" s="90">
        <v>544</v>
      </c>
      <c r="B545" s="89" t="s">
        <v>1315</v>
      </c>
      <c r="C545" s="89" t="s">
        <v>1316</v>
      </c>
      <c r="D545" s="113">
        <v>1</v>
      </c>
      <c r="E545" t="s">
        <v>99</v>
      </c>
    </row>
    <row r="546" spans="1:5" ht="13.5">
      <c r="A546" s="90">
        <v>545</v>
      </c>
      <c r="B546" s="89" t="s">
        <v>1317</v>
      </c>
      <c r="C546" s="89" t="s">
        <v>1318</v>
      </c>
      <c r="D546" s="113">
        <v>1</v>
      </c>
      <c r="E546" t="s">
        <v>1988</v>
      </c>
    </row>
    <row r="547" spans="1:5" ht="13.5">
      <c r="A547" s="90">
        <v>546</v>
      </c>
      <c r="B547" s="89" t="s">
        <v>1319</v>
      </c>
      <c r="C547" s="89" t="s">
        <v>1320</v>
      </c>
      <c r="D547" s="113">
        <v>1</v>
      </c>
      <c r="E547" t="s">
        <v>101</v>
      </c>
    </row>
    <row r="548" spans="1:5" ht="13.5">
      <c r="A548" s="90">
        <v>547</v>
      </c>
      <c r="B548" s="89" t="s">
        <v>1321</v>
      </c>
      <c r="C548" s="89" t="s">
        <v>1322</v>
      </c>
      <c r="D548" s="113">
        <v>1</v>
      </c>
      <c r="E548" t="s">
        <v>101</v>
      </c>
    </row>
    <row r="549" spans="1:5" ht="13.5">
      <c r="A549" s="90">
        <v>548</v>
      </c>
      <c r="B549" s="89" t="s">
        <v>1323</v>
      </c>
      <c r="C549" s="89" t="s">
        <v>1324</v>
      </c>
      <c r="D549" s="113">
        <v>1</v>
      </c>
      <c r="E549" t="s">
        <v>99</v>
      </c>
    </row>
    <row r="550" spans="1:5" ht="13.5">
      <c r="A550" s="90">
        <v>549</v>
      </c>
      <c r="B550" s="104" t="s">
        <v>1325</v>
      </c>
      <c r="C550" s="104" t="s">
        <v>1326</v>
      </c>
      <c r="D550" s="94">
        <v>1</v>
      </c>
      <c r="E550" s="104" t="s">
        <v>1986</v>
      </c>
    </row>
    <row r="551" spans="1:5" ht="13.5">
      <c r="A551" s="90">
        <v>550</v>
      </c>
      <c r="B551" s="104" t="s">
        <v>1327</v>
      </c>
      <c r="C551" s="104" t="s">
        <v>1328</v>
      </c>
      <c r="D551" s="94">
        <v>1</v>
      </c>
      <c r="E551" s="104" t="s">
        <v>1985</v>
      </c>
    </row>
    <row r="552" spans="1:5" ht="13.5">
      <c r="A552" s="90">
        <v>551</v>
      </c>
      <c r="B552" s="104" t="s">
        <v>1329</v>
      </c>
      <c r="C552" s="104" t="s">
        <v>1330</v>
      </c>
      <c r="D552" s="94">
        <v>1</v>
      </c>
      <c r="E552" s="104" t="s">
        <v>1989</v>
      </c>
    </row>
    <row r="553" spans="1:5" ht="13.5">
      <c r="A553" s="90">
        <v>552</v>
      </c>
      <c r="B553" s="104" t="s">
        <v>1331</v>
      </c>
      <c r="C553" s="104" t="s">
        <v>1332</v>
      </c>
      <c r="D553" s="94">
        <v>1</v>
      </c>
      <c r="E553" s="104" t="s">
        <v>187</v>
      </c>
    </row>
    <row r="554" spans="1:5" ht="13.5">
      <c r="A554" s="90">
        <v>553</v>
      </c>
      <c r="B554" s="104" t="s">
        <v>1333</v>
      </c>
      <c r="C554" s="104" t="s">
        <v>1334</v>
      </c>
      <c r="D554" s="94">
        <v>1</v>
      </c>
      <c r="E554" s="104" t="s">
        <v>1990</v>
      </c>
    </row>
    <row r="555" spans="1:5" ht="13.5">
      <c r="A555" s="90">
        <v>554</v>
      </c>
      <c r="B555" s="104" t="s">
        <v>1335</v>
      </c>
      <c r="C555" s="104" t="s">
        <v>1336</v>
      </c>
      <c r="D555" s="94">
        <v>1</v>
      </c>
      <c r="E555" s="104" t="s">
        <v>187</v>
      </c>
    </row>
    <row r="556" spans="1:5" ht="13.5">
      <c r="A556" s="90">
        <v>555</v>
      </c>
      <c r="B556" s="104" t="s">
        <v>1337</v>
      </c>
      <c r="C556" s="104" t="s">
        <v>1338</v>
      </c>
      <c r="D556" s="94">
        <v>1</v>
      </c>
      <c r="E556" s="104" t="s">
        <v>187</v>
      </c>
    </row>
    <row r="557" spans="1:5" ht="13.5">
      <c r="A557" s="90">
        <v>556</v>
      </c>
      <c r="B557" s="104" t="s">
        <v>1339</v>
      </c>
      <c r="C557" s="104" t="s">
        <v>1340</v>
      </c>
      <c r="D557" s="94">
        <v>1</v>
      </c>
      <c r="E557" s="104" t="s">
        <v>1987</v>
      </c>
    </row>
    <row r="558" spans="1:5" ht="13.5">
      <c r="A558" s="90">
        <v>557</v>
      </c>
      <c r="B558" s="104" t="s">
        <v>1341</v>
      </c>
      <c r="C558" s="104" t="s">
        <v>1342</v>
      </c>
      <c r="D558" s="94">
        <v>1</v>
      </c>
      <c r="E558" s="104" t="s">
        <v>188</v>
      </c>
    </row>
    <row r="559" spans="1:5" ht="13.5">
      <c r="A559" s="90">
        <v>558</v>
      </c>
      <c r="B559" s="104" t="s">
        <v>1343</v>
      </c>
      <c r="C559" s="104" t="s">
        <v>1344</v>
      </c>
      <c r="D559" s="94">
        <v>1</v>
      </c>
      <c r="E559" s="104" t="s">
        <v>1987</v>
      </c>
    </row>
    <row r="560" spans="1:5" ht="13.5">
      <c r="A560" s="90">
        <v>559</v>
      </c>
      <c r="B560" s="104" t="s">
        <v>1345</v>
      </c>
      <c r="C560" s="104" t="s">
        <v>1346</v>
      </c>
      <c r="D560" s="94" t="s">
        <v>1991</v>
      </c>
      <c r="E560" s="104" t="s">
        <v>187</v>
      </c>
    </row>
    <row r="561" spans="1:5" ht="13.5">
      <c r="A561" s="90">
        <v>560</v>
      </c>
      <c r="B561" s="104" t="s">
        <v>1347</v>
      </c>
      <c r="C561" s="95" t="s">
        <v>1348</v>
      </c>
      <c r="D561" s="94">
        <v>1</v>
      </c>
      <c r="E561" s="104" t="s">
        <v>187</v>
      </c>
    </row>
    <row r="562" spans="1:5" ht="13.5">
      <c r="A562" s="90">
        <v>561</v>
      </c>
      <c r="B562" s="104" t="s">
        <v>1349</v>
      </c>
      <c r="C562" s="104" t="s">
        <v>1350</v>
      </c>
      <c r="D562" s="94">
        <v>1</v>
      </c>
      <c r="E562" s="104" t="s">
        <v>1970</v>
      </c>
    </row>
    <row r="563" spans="1:5" ht="13.5">
      <c r="A563" s="90">
        <v>562</v>
      </c>
      <c r="B563" s="104" t="s">
        <v>1351</v>
      </c>
      <c r="C563" s="104" t="s">
        <v>1352</v>
      </c>
      <c r="D563" s="94">
        <v>1</v>
      </c>
      <c r="E563" s="104" t="s">
        <v>1988</v>
      </c>
    </row>
    <row r="564" spans="1:5" ht="13.5">
      <c r="A564" s="90">
        <v>563</v>
      </c>
      <c r="B564" s="95" t="s">
        <v>1353</v>
      </c>
      <c r="C564" s="95" t="s">
        <v>1354</v>
      </c>
      <c r="D564" s="116" t="s">
        <v>1992</v>
      </c>
      <c r="E564" s="99" t="s">
        <v>187</v>
      </c>
    </row>
    <row r="565" spans="1:5" ht="13.5">
      <c r="A565" s="90">
        <v>564</v>
      </c>
      <c r="B565" s="95" t="s">
        <v>1355</v>
      </c>
      <c r="C565" s="95" t="s">
        <v>1356</v>
      </c>
      <c r="D565" s="116" t="s">
        <v>1992</v>
      </c>
      <c r="E565" s="99" t="s">
        <v>187</v>
      </c>
    </row>
    <row r="566" spans="1:5" ht="13.5">
      <c r="A566" s="90">
        <v>565</v>
      </c>
      <c r="B566" s="95" t="s">
        <v>1357</v>
      </c>
      <c r="C566" s="95" t="s">
        <v>1358</v>
      </c>
      <c r="D566" s="116" t="s">
        <v>1992</v>
      </c>
      <c r="E566" s="99" t="s">
        <v>187</v>
      </c>
    </row>
    <row r="567" spans="1:5" ht="13.5">
      <c r="A567" s="90">
        <v>566</v>
      </c>
      <c r="B567" s="95" t="s">
        <v>1359</v>
      </c>
      <c r="C567" s="95" t="s">
        <v>1360</v>
      </c>
      <c r="D567" s="116" t="s">
        <v>1992</v>
      </c>
      <c r="E567" s="99" t="s">
        <v>187</v>
      </c>
    </row>
    <row r="568" spans="1:5" ht="13.5">
      <c r="A568" s="90">
        <v>567</v>
      </c>
      <c r="B568" s="101" t="s">
        <v>1361</v>
      </c>
      <c r="C568" s="93" t="s">
        <v>1362</v>
      </c>
      <c r="D568" s="94">
        <v>5</v>
      </c>
      <c r="E568" s="92" t="s">
        <v>102</v>
      </c>
    </row>
    <row r="569" spans="1:5" ht="13.5">
      <c r="A569" s="90">
        <v>568</v>
      </c>
      <c r="B569" s="101" t="s">
        <v>1363</v>
      </c>
      <c r="C569" s="93" t="s">
        <v>1364</v>
      </c>
      <c r="D569" s="94">
        <v>5</v>
      </c>
      <c r="E569" s="92" t="s">
        <v>102</v>
      </c>
    </row>
    <row r="570" spans="1:5" ht="13.5">
      <c r="A570" s="90">
        <v>569</v>
      </c>
      <c r="B570" s="101" t="s">
        <v>1365</v>
      </c>
      <c r="C570" s="93" t="s">
        <v>1366</v>
      </c>
      <c r="D570" s="94">
        <v>4</v>
      </c>
      <c r="E570" s="92" t="s">
        <v>102</v>
      </c>
    </row>
    <row r="571" spans="1:5" ht="13.5">
      <c r="A571" s="90">
        <v>570</v>
      </c>
      <c r="B571" s="101" t="s">
        <v>1367</v>
      </c>
      <c r="C571" s="93" t="s">
        <v>1368</v>
      </c>
      <c r="D571" s="94">
        <v>4</v>
      </c>
      <c r="E571" s="92" t="s">
        <v>102</v>
      </c>
    </row>
    <row r="572" spans="1:5" ht="13.5">
      <c r="A572" s="90">
        <v>571</v>
      </c>
      <c r="B572" s="91" t="s">
        <v>1369</v>
      </c>
      <c r="C572" s="91" t="s">
        <v>1370</v>
      </c>
      <c r="D572" s="93">
        <v>1</v>
      </c>
      <c r="E572" s="91" t="s">
        <v>1993</v>
      </c>
    </row>
    <row r="573" spans="1:5" ht="13.5">
      <c r="A573" s="90">
        <v>572</v>
      </c>
      <c r="B573" s="91" t="s">
        <v>1371</v>
      </c>
      <c r="C573" s="91" t="s">
        <v>1372</v>
      </c>
      <c r="D573" s="93">
        <v>1</v>
      </c>
      <c r="E573" s="91" t="s">
        <v>1993</v>
      </c>
    </row>
    <row r="574" spans="1:5" ht="13.5">
      <c r="A574" s="90">
        <v>573</v>
      </c>
      <c r="B574" s="89" t="s">
        <v>1373</v>
      </c>
      <c r="C574" s="89" t="s">
        <v>1374</v>
      </c>
      <c r="D574" s="113">
        <v>2</v>
      </c>
      <c r="E574" s="89" t="s">
        <v>101</v>
      </c>
    </row>
    <row r="575" spans="1:5" ht="13.5">
      <c r="A575" s="90">
        <v>574</v>
      </c>
      <c r="B575" s="89" t="s">
        <v>1375</v>
      </c>
      <c r="C575" s="89" t="s">
        <v>1376</v>
      </c>
      <c r="D575" s="113">
        <v>2</v>
      </c>
      <c r="E575" s="89" t="s">
        <v>101</v>
      </c>
    </row>
    <row r="576" spans="1:5" ht="13.5">
      <c r="A576" s="90">
        <v>575</v>
      </c>
      <c r="B576" s="89" t="s">
        <v>1377</v>
      </c>
      <c r="C576" s="89" t="s">
        <v>236</v>
      </c>
      <c r="D576" s="113">
        <v>4</v>
      </c>
      <c r="E576" s="89" t="s">
        <v>98</v>
      </c>
    </row>
    <row r="577" spans="1:5" ht="13.5">
      <c r="A577" s="90">
        <v>576</v>
      </c>
      <c r="B577" s="89" t="s">
        <v>1378</v>
      </c>
      <c r="C577" s="89" t="s">
        <v>237</v>
      </c>
      <c r="D577" s="113">
        <v>4</v>
      </c>
      <c r="E577" s="89" t="s">
        <v>99</v>
      </c>
    </row>
    <row r="578" spans="1:5" ht="13.5">
      <c r="A578" s="90">
        <v>577</v>
      </c>
      <c r="B578" s="89" t="s">
        <v>1379</v>
      </c>
      <c r="C578" s="89" t="s">
        <v>238</v>
      </c>
      <c r="D578" s="113">
        <v>4</v>
      </c>
      <c r="E578" s="89" t="s">
        <v>98</v>
      </c>
    </row>
    <row r="579" spans="1:5" ht="13.5">
      <c r="A579" s="90">
        <v>578</v>
      </c>
      <c r="B579" s="89" t="s">
        <v>1380</v>
      </c>
      <c r="C579" s="89" t="s">
        <v>239</v>
      </c>
      <c r="D579" s="113">
        <v>4</v>
      </c>
      <c r="E579" s="89" t="s">
        <v>100</v>
      </c>
    </row>
    <row r="580" spans="1:5" ht="13.5">
      <c r="A580" s="90">
        <v>579</v>
      </c>
      <c r="B580" s="89" t="s">
        <v>1381</v>
      </c>
      <c r="C580" s="89" t="s">
        <v>240</v>
      </c>
      <c r="D580" s="113">
        <v>4</v>
      </c>
      <c r="E580" s="89" t="s">
        <v>99</v>
      </c>
    </row>
    <row r="581" spans="1:5" ht="13.5">
      <c r="A581" s="90">
        <v>580</v>
      </c>
      <c r="B581" s="89" t="s">
        <v>1382</v>
      </c>
      <c r="C581" s="89" t="s">
        <v>1383</v>
      </c>
      <c r="D581" s="113">
        <v>4</v>
      </c>
      <c r="E581" s="89" t="s">
        <v>99</v>
      </c>
    </row>
    <row r="582" spans="1:5" ht="13.5">
      <c r="A582" s="90">
        <v>581</v>
      </c>
      <c r="B582" s="89" t="s">
        <v>1384</v>
      </c>
      <c r="C582" s="89" t="s">
        <v>1385</v>
      </c>
      <c r="D582" s="113">
        <v>3</v>
      </c>
      <c r="E582" s="89" t="s">
        <v>101</v>
      </c>
    </row>
    <row r="583" spans="1:5" ht="13.5">
      <c r="A583" s="90">
        <v>582</v>
      </c>
      <c r="B583" s="89" t="s">
        <v>1386</v>
      </c>
      <c r="C583" s="89" t="s">
        <v>1387</v>
      </c>
      <c r="D583" s="113">
        <v>3</v>
      </c>
      <c r="E583" s="89" t="s">
        <v>98</v>
      </c>
    </row>
    <row r="584" spans="1:5" ht="13.5">
      <c r="A584" s="90">
        <v>583</v>
      </c>
      <c r="B584" s="89" t="s">
        <v>1388</v>
      </c>
      <c r="C584" s="89" t="s">
        <v>1389</v>
      </c>
      <c r="D584" s="113">
        <v>3</v>
      </c>
      <c r="E584" s="89" t="s">
        <v>99</v>
      </c>
    </row>
    <row r="585" spans="1:5" ht="13.5">
      <c r="A585" s="90">
        <v>584</v>
      </c>
      <c r="B585" s="89" t="s">
        <v>1390</v>
      </c>
      <c r="C585" s="89" t="s">
        <v>1391</v>
      </c>
      <c r="D585" s="113">
        <v>2</v>
      </c>
      <c r="E585" s="89" t="s">
        <v>100</v>
      </c>
    </row>
    <row r="586" spans="1:5" ht="13.5">
      <c r="A586" s="90">
        <v>585</v>
      </c>
      <c r="B586" s="89" t="s">
        <v>1392</v>
      </c>
      <c r="C586" s="89" t="s">
        <v>1393</v>
      </c>
      <c r="D586" s="113">
        <v>2</v>
      </c>
      <c r="E586" s="105" t="s">
        <v>101</v>
      </c>
    </row>
    <row r="587" spans="1:5" ht="13.5">
      <c r="A587" s="90">
        <v>586</v>
      </c>
      <c r="B587" s="89" t="s">
        <v>1394</v>
      </c>
      <c r="C587" s="89" t="s">
        <v>1395</v>
      </c>
      <c r="D587" s="113">
        <v>2</v>
      </c>
      <c r="E587" s="89" t="s">
        <v>99</v>
      </c>
    </row>
    <row r="588" spans="1:5" ht="13.5">
      <c r="A588" s="90">
        <v>587</v>
      </c>
      <c r="B588" s="105" t="s">
        <v>1396</v>
      </c>
      <c r="C588" s="105" t="s">
        <v>1397</v>
      </c>
      <c r="D588" s="115" t="s">
        <v>185</v>
      </c>
      <c r="E588" s="105" t="s">
        <v>100</v>
      </c>
    </row>
    <row r="589" spans="1:5" ht="13.5">
      <c r="A589" s="90">
        <v>588</v>
      </c>
      <c r="B589" s="89" t="s">
        <v>1398</v>
      </c>
      <c r="C589" s="89" t="s">
        <v>1399</v>
      </c>
      <c r="D589" s="113">
        <v>2</v>
      </c>
      <c r="E589" s="105" t="s">
        <v>100</v>
      </c>
    </row>
    <row r="590" spans="1:5" ht="13.5">
      <c r="A590" s="90">
        <v>589</v>
      </c>
      <c r="B590" s="89" t="s">
        <v>1400</v>
      </c>
      <c r="C590" s="89" t="s">
        <v>1401</v>
      </c>
      <c r="D590" s="113">
        <v>1</v>
      </c>
      <c r="E590" s="89" t="s">
        <v>45</v>
      </c>
    </row>
    <row r="591" spans="1:5" ht="13.5">
      <c r="A591" s="90">
        <v>590</v>
      </c>
      <c r="B591" s="89" t="s">
        <v>1402</v>
      </c>
      <c r="C591" s="89" t="s">
        <v>1403</v>
      </c>
      <c r="D591" s="113">
        <v>1</v>
      </c>
      <c r="E591" s="89" t="s">
        <v>45</v>
      </c>
    </row>
    <row r="592" spans="1:5" ht="13.5">
      <c r="A592" s="90">
        <v>591</v>
      </c>
      <c r="B592" s="89" t="s">
        <v>1404</v>
      </c>
      <c r="C592" s="89" t="s">
        <v>196</v>
      </c>
      <c r="D592" s="113">
        <v>1</v>
      </c>
      <c r="E592" s="89" t="s">
        <v>298</v>
      </c>
    </row>
    <row r="593" spans="1:5" ht="13.5">
      <c r="A593" s="90">
        <v>592</v>
      </c>
      <c r="B593" s="89" t="s">
        <v>1405</v>
      </c>
      <c r="C593" s="89" t="s">
        <v>1406</v>
      </c>
      <c r="D593" s="113">
        <v>1</v>
      </c>
      <c r="E593" s="89" t="s">
        <v>99</v>
      </c>
    </row>
    <row r="594" spans="1:5" ht="13.5">
      <c r="A594" s="90">
        <v>593</v>
      </c>
      <c r="B594" s="89" t="s">
        <v>1407</v>
      </c>
      <c r="C594" s="89" t="s">
        <v>1408</v>
      </c>
      <c r="D594" s="113">
        <v>1</v>
      </c>
      <c r="E594" s="89" t="s">
        <v>99</v>
      </c>
    </row>
    <row r="595" spans="1:5" ht="13.5">
      <c r="A595" s="90">
        <v>594</v>
      </c>
      <c r="B595" s="89" t="s">
        <v>1409</v>
      </c>
      <c r="C595" s="89" t="s">
        <v>1410</v>
      </c>
      <c r="D595" s="113">
        <v>1</v>
      </c>
      <c r="E595" s="89" t="s">
        <v>99</v>
      </c>
    </row>
    <row r="596" spans="1:5" ht="13.5">
      <c r="A596" s="90">
        <v>595</v>
      </c>
      <c r="B596" s="89" t="s">
        <v>1411</v>
      </c>
      <c r="C596" s="89" t="s">
        <v>1412</v>
      </c>
      <c r="D596" s="113">
        <v>1</v>
      </c>
      <c r="E596" s="89" t="s">
        <v>101</v>
      </c>
    </row>
    <row r="597" spans="1:5" ht="13.5">
      <c r="A597" s="90">
        <v>596</v>
      </c>
      <c r="B597" s="91" t="s">
        <v>1413</v>
      </c>
      <c r="C597" s="91" t="s">
        <v>1414</v>
      </c>
      <c r="D597" s="93">
        <v>1</v>
      </c>
      <c r="E597" s="91" t="s">
        <v>1988</v>
      </c>
    </row>
    <row r="598" spans="1:5" ht="13.5">
      <c r="A598" s="90">
        <v>597</v>
      </c>
      <c r="B598" s="104" t="s">
        <v>1415</v>
      </c>
      <c r="C598" s="104" t="s">
        <v>1416</v>
      </c>
      <c r="D598" s="94">
        <v>1</v>
      </c>
      <c r="E598" s="91" t="s">
        <v>1988</v>
      </c>
    </row>
    <row r="599" spans="1:5" ht="13.5">
      <c r="A599" s="90">
        <v>598</v>
      </c>
      <c r="B599" s="93" t="s">
        <v>1417</v>
      </c>
      <c r="C599" s="93" t="s">
        <v>1418</v>
      </c>
      <c r="D599" s="93">
        <v>1</v>
      </c>
      <c r="E599" s="93" t="s">
        <v>1970</v>
      </c>
    </row>
    <row r="600" spans="1:5" ht="13.5">
      <c r="A600" s="90">
        <v>599</v>
      </c>
      <c r="B600" s="93" t="s">
        <v>1419</v>
      </c>
      <c r="C600" s="93" t="s">
        <v>1420</v>
      </c>
      <c r="D600" s="93">
        <v>1</v>
      </c>
      <c r="E600" s="93" t="s">
        <v>1989</v>
      </c>
    </row>
    <row r="601" spans="1:5" ht="13.5">
      <c r="A601" s="90">
        <v>600</v>
      </c>
      <c r="B601" s="101" t="s">
        <v>1421</v>
      </c>
      <c r="C601" s="101" t="s">
        <v>1422</v>
      </c>
      <c r="D601" s="101">
        <v>1</v>
      </c>
      <c r="E601" s="94" t="s">
        <v>1989</v>
      </c>
    </row>
    <row r="602" spans="1:5" ht="13.5">
      <c r="A602" s="90">
        <v>601</v>
      </c>
      <c r="B602" s="101" t="s">
        <v>1423</v>
      </c>
      <c r="C602" s="101" t="s">
        <v>1424</v>
      </c>
      <c r="D602" s="101">
        <v>1</v>
      </c>
      <c r="E602" s="94" t="s">
        <v>1967</v>
      </c>
    </row>
    <row r="603" spans="1:5" ht="13.5">
      <c r="A603" s="90">
        <v>602</v>
      </c>
      <c r="B603" s="91" t="s">
        <v>1425</v>
      </c>
      <c r="C603" s="102" t="s">
        <v>1426</v>
      </c>
      <c r="D603" s="97">
        <v>1</v>
      </c>
      <c r="E603" s="94" t="s">
        <v>188</v>
      </c>
    </row>
    <row r="604" spans="1:5" ht="13.5">
      <c r="A604" s="90">
        <v>603</v>
      </c>
      <c r="B604" s="104" t="s">
        <v>1427</v>
      </c>
      <c r="C604" s="104" t="s">
        <v>1428</v>
      </c>
      <c r="D604" s="94">
        <v>1</v>
      </c>
      <c r="E604" s="104" t="s">
        <v>1988</v>
      </c>
    </row>
    <row r="605" spans="1:5" ht="13.5">
      <c r="A605" s="90">
        <v>604</v>
      </c>
      <c r="B605" s="104" t="s">
        <v>1429</v>
      </c>
      <c r="C605" s="104" t="s">
        <v>1430</v>
      </c>
      <c r="D605" s="94">
        <v>1</v>
      </c>
      <c r="E605" s="104" t="s">
        <v>1994</v>
      </c>
    </row>
    <row r="606" spans="1:5" ht="13.5">
      <c r="A606" s="90">
        <v>605</v>
      </c>
      <c r="B606" s="104" t="s">
        <v>1431</v>
      </c>
      <c r="C606" s="104" t="s">
        <v>1432</v>
      </c>
      <c r="D606" s="94">
        <v>1</v>
      </c>
      <c r="E606" s="104" t="s">
        <v>1970</v>
      </c>
    </row>
    <row r="607" spans="1:5" ht="13.5">
      <c r="A607" s="90">
        <v>606</v>
      </c>
      <c r="B607" s="104" t="s">
        <v>1433</v>
      </c>
      <c r="C607" s="104" t="s">
        <v>1434</v>
      </c>
      <c r="D607" s="94">
        <v>1</v>
      </c>
      <c r="E607" s="104" t="s">
        <v>1967</v>
      </c>
    </row>
    <row r="608" spans="1:5" ht="13.5">
      <c r="A608" s="90">
        <v>607</v>
      </c>
      <c r="B608" s="104" t="s">
        <v>1435</v>
      </c>
      <c r="C608" s="95" t="s">
        <v>1436</v>
      </c>
      <c r="D608" s="94">
        <v>1</v>
      </c>
      <c r="E608" s="104" t="s">
        <v>1988</v>
      </c>
    </row>
    <row r="609" spans="1:5" ht="13.5">
      <c r="A609" s="90">
        <v>608</v>
      </c>
      <c r="B609" s="104" t="s">
        <v>1437</v>
      </c>
      <c r="C609" s="95" t="s">
        <v>1438</v>
      </c>
      <c r="D609" s="94">
        <v>4</v>
      </c>
      <c r="E609" s="104" t="s">
        <v>187</v>
      </c>
    </row>
    <row r="610" spans="1:5" ht="13.5">
      <c r="A610" s="90">
        <v>609</v>
      </c>
      <c r="B610" s="104" t="s">
        <v>1439</v>
      </c>
      <c r="C610" s="95" t="s">
        <v>1440</v>
      </c>
      <c r="D610" s="94" t="s">
        <v>1973</v>
      </c>
      <c r="E610" s="104" t="s">
        <v>187</v>
      </c>
    </row>
    <row r="611" spans="1:5" ht="13.5">
      <c r="A611" s="90">
        <v>610</v>
      </c>
      <c r="B611" s="91" t="s">
        <v>1441</v>
      </c>
      <c r="C611" s="91" t="s">
        <v>1442</v>
      </c>
      <c r="D611" s="112">
        <v>1</v>
      </c>
      <c r="E611" s="99" t="s">
        <v>188</v>
      </c>
    </row>
    <row r="612" spans="1:5" ht="13.5">
      <c r="A612" s="90">
        <v>611</v>
      </c>
      <c r="B612" s="91" t="s">
        <v>1443</v>
      </c>
      <c r="C612" s="91" t="s">
        <v>1444</v>
      </c>
      <c r="D612" s="112">
        <v>1</v>
      </c>
      <c r="E612" s="99" t="s">
        <v>188</v>
      </c>
    </row>
    <row r="613" spans="1:5" ht="13.5">
      <c r="A613" s="90">
        <v>612</v>
      </c>
      <c r="B613" s="91" t="s">
        <v>1445</v>
      </c>
      <c r="C613" s="91" t="s">
        <v>1446</v>
      </c>
      <c r="D613" s="112">
        <v>1</v>
      </c>
      <c r="E613" s="99" t="s">
        <v>188</v>
      </c>
    </row>
    <row r="614" spans="1:5" ht="13.5">
      <c r="A614" s="90">
        <v>613</v>
      </c>
      <c r="B614" s="91" t="s">
        <v>1447</v>
      </c>
      <c r="C614" s="91" t="s">
        <v>1448</v>
      </c>
      <c r="D614" s="112">
        <v>1</v>
      </c>
      <c r="E614" s="99" t="s">
        <v>188</v>
      </c>
    </row>
    <row r="615" spans="1:5" ht="13.5">
      <c r="A615" s="90">
        <v>614</v>
      </c>
      <c r="B615" s="92" t="s">
        <v>1449</v>
      </c>
      <c r="C615" s="92" t="s">
        <v>1450</v>
      </c>
      <c r="D615" s="111">
        <v>4</v>
      </c>
      <c r="E615" s="92" t="s">
        <v>1970</v>
      </c>
    </row>
    <row r="616" spans="1:5" ht="13.5">
      <c r="A616" s="90">
        <v>615</v>
      </c>
      <c r="B616" s="92" t="s">
        <v>1451</v>
      </c>
      <c r="C616" s="92" t="s">
        <v>1452</v>
      </c>
      <c r="D616" s="111">
        <v>4</v>
      </c>
      <c r="E616" s="92" t="s">
        <v>1995</v>
      </c>
    </row>
    <row r="617" spans="1:5" ht="13.5">
      <c r="A617" s="90">
        <v>616</v>
      </c>
      <c r="B617" s="92" t="s">
        <v>1453</v>
      </c>
      <c r="C617" s="92" t="s">
        <v>1454</v>
      </c>
      <c r="D617" s="111">
        <v>3</v>
      </c>
      <c r="E617" s="92" t="s">
        <v>1970</v>
      </c>
    </row>
    <row r="618" spans="1:5" ht="13.5">
      <c r="A618" s="90">
        <v>617</v>
      </c>
      <c r="B618" s="92" t="s">
        <v>1455</v>
      </c>
      <c r="C618" s="92" t="s">
        <v>1456</v>
      </c>
      <c r="D618" s="117">
        <v>4</v>
      </c>
      <c r="E618" s="92" t="s">
        <v>1968</v>
      </c>
    </row>
    <row r="619" spans="1:5" ht="13.5">
      <c r="A619" s="90">
        <v>618</v>
      </c>
      <c r="B619" s="92" t="s">
        <v>1457</v>
      </c>
      <c r="C619" s="92" t="s">
        <v>1458</v>
      </c>
      <c r="D619" s="117">
        <v>2</v>
      </c>
      <c r="E619" s="92" t="s">
        <v>1996</v>
      </c>
    </row>
    <row r="620" spans="1:5" ht="13.5">
      <c r="A620" s="90">
        <v>619</v>
      </c>
      <c r="B620" s="92" t="s">
        <v>1459</v>
      </c>
      <c r="C620" s="92" t="s">
        <v>1460</v>
      </c>
      <c r="D620" s="117">
        <v>1</v>
      </c>
      <c r="E620" s="92" t="s">
        <v>1997</v>
      </c>
    </row>
    <row r="621" spans="1:5" ht="13.5">
      <c r="A621" s="90">
        <v>620</v>
      </c>
      <c r="B621" s="92" t="s">
        <v>1461</v>
      </c>
      <c r="C621" s="92" t="s">
        <v>1462</v>
      </c>
      <c r="D621" s="117">
        <v>1</v>
      </c>
      <c r="E621" s="92" t="s">
        <v>1996</v>
      </c>
    </row>
    <row r="622" spans="1:5" ht="13.5">
      <c r="A622" s="90">
        <v>621</v>
      </c>
      <c r="B622" s="92" t="s">
        <v>1463</v>
      </c>
      <c r="C622" s="92" t="s">
        <v>1464</v>
      </c>
      <c r="D622" s="117">
        <v>1</v>
      </c>
      <c r="E622" s="92" t="s">
        <v>1995</v>
      </c>
    </row>
    <row r="623" spans="1:5" ht="13.5">
      <c r="A623" s="90">
        <v>622</v>
      </c>
      <c r="B623" s="92" t="s">
        <v>1465</v>
      </c>
      <c r="C623" s="92" t="s">
        <v>1466</v>
      </c>
      <c r="D623" s="117">
        <v>1</v>
      </c>
      <c r="E623" s="92" t="s">
        <v>1970</v>
      </c>
    </row>
    <row r="624" spans="1:5" ht="13.5">
      <c r="A624" s="90">
        <v>623</v>
      </c>
      <c r="B624" s="92" t="s">
        <v>1467</v>
      </c>
      <c r="C624" s="92" t="s">
        <v>1468</v>
      </c>
      <c r="D624" s="117">
        <v>2</v>
      </c>
      <c r="E624" s="92" t="s">
        <v>1970</v>
      </c>
    </row>
    <row r="625" spans="1:5" ht="13.5">
      <c r="A625" s="90">
        <v>624</v>
      </c>
      <c r="B625" s="92" t="s">
        <v>1469</v>
      </c>
      <c r="C625" s="92" t="s">
        <v>1470</v>
      </c>
      <c r="D625" s="117">
        <v>1</v>
      </c>
      <c r="E625" s="92" t="s">
        <v>1970</v>
      </c>
    </row>
    <row r="626" spans="1:5" ht="13.5">
      <c r="A626" s="90">
        <v>625</v>
      </c>
      <c r="B626" s="92" t="s">
        <v>1471</v>
      </c>
      <c r="C626" s="92" t="s">
        <v>1472</v>
      </c>
      <c r="D626" s="117">
        <v>1</v>
      </c>
      <c r="E626" s="92" t="s">
        <v>1970</v>
      </c>
    </row>
    <row r="627" spans="1:5" ht="13.5">
      <c r="A627" s="90">
        <v>626</v>
      </c>
      <c r="B627" s="92" t="s">
        <v>1473</v>
      </c>
      <c r="C627" s="92" t="s">
        <v>976</v>
      </c>
      <c r="D627" s="92" t="s">
        <v>1998</v>
      </c>
      <c r="E627" s="92" t="s">
        <v>1970</v>
      </c>
    </row>
    <row r="628" spans="1:5" ht="13.5">
      <c r="A628" s="90">
        <v>627</v>
      </c>
      <c r="B628" s="92" t="s">
        <v>1474</v>
      </c>
      <c r="C628" s="92" t="s">
        <v>1475</v>
      </c>
      <c r="D628" s="117">
        <v>2</v>
      </c>
      <c r="E628" s="92" t="s">
        <v>1970</v>
      </c>
    </row>
    <row r="629" spans="1:5" ht="13.5">
      <c r="A629" s="90">
        <v>628</v>
      </c>
      <c r="B629" s="92" t="s">
        <v>1476</v>
      </c>
      <c r="C629" s="92" t="s">
        <v>1477</v>
      </c>
      <c r="D629" s="117">
        <v>2</v>
      </c>
      <c r="E629" s="92" t="s">
        <v>1970</v>
      </c>
    </row>
    <row r="630" spans="1:5" ht="13.5">
      <c r="A630" s="90">
        <v>629</v>
      </c>
      <c r="B630" s="92" t="s">
        <v>1478</v>
      </c>
      <c r="C630" s="92" t="s">
        <v>1479</v>
      </c>
      <c r="D630" s="117">
        <v>1</v>
      </c>
      <c r="E630" s="92" t="s">
        <v>1999</v>
      </c>
    </row>
    <row r="631" spans="1:5" ht="13.5">
      <c r="A631" s="90">
        <v>630</v>
      </c>
      <c r="B631" s="92" t="s">
        <v>1480</v>
      </c>
      <c r="C631" s="92" t="s">
        <v>1481</v>
      </c>
      <c r="D631" s="117">
        <v>1</v>
      </c>
      <c r="E631" s="92" t="s">
        <v>1970</v>
      </c>
    </row>
    <row r="632" spans="1:5" ht="13.5">
      <c r="A632" s="90">
        <v>631</v>
      </c>
      <c r="B632" s="92" t="s">
        <v>1482</v>
      </c>
      <c r="C632" s="92" t="s">
        <v>1483</v>
      </c>
      <c r="D632" s="117">
        <v>1</v>
      </c>
      <c r="E632" s="92" t="s">
        <v>1970</v>
      </c>
    </row>
    <row r="633" spans="1:5" ht="13.5">
      <c r="A633" s="90">
        <v>632</v>
      </c>
      <c r="B633" s="92" t="s">
        <v>1484</v>
      </c>
      <c r="C633" s="92" t="s">
        <v>1485</v>
      </c>
      <c r="D633" s="117">
        <v>2</v>
      </c>
      <c r="E633" s="92" t="s">
        <v>1970</v>
      </c>
    </row>
    <row r="634" spans="1:5" ht="13.5">
      <c r="A634" s="90">
        <v>633</v>
      </c>
      <c r="B634" s="92" t="s">
        <v>1486</v>
      </c>
      <c r="C634" s="92" t="s">
        <v>1487</v>
      </c>
      <c r="D634" s="117">
        <v>1</v>
      </c>
      <c r="E634" s="92" t="s">
        <v>1970</v>
      </c>
    </row>
    <row r="635" spans="1:5" ht="13.5">
      <c r="A635" s="90">
        <v>634</v>
      </c>
      <c r="B635" s="92" t="s">
        <v>1488</v>
      </c>
      <c r="C635" s="92" t="s">
        <v>1489</v>
      </c>
      <c r="D635" s="117">
        <v>1</v>
      </c>
      <c r="E635" s="92" t="s">
        <v>1970</v>
      </c>
    </row>
    <row r="636" spans="1:5" ht="13.5">
      <c r="A636" s="90">
        <v>635</v>
      </c>
      <c r="B636" s="92" t="s">
        <v>1490</v>
      </c>
      <c r="C636" s="92" t="s">
        <v>1491</v>
      </c>
      <c r="D636" s="117">
        <v>2</v>
      </c>
      <c r="E636" s="92" t="s">
        <v>1970</v>
      </c>
    </row>
    <row r="637" spans="1:5" ht="13.5">
      <c r="A637" s="90">
        <v>636</v>
      </c>
      <c r="B637" s="94" t="s">
        <v>1492</v>
      </c>
      <c r="C637" s="94" t="s">
        <v>1493</v>
      </c>
      <c r="D637" s="94">
        <v>1</v>
      </c>
      <c r="E637" s="94" t="s">
        <v>2000</v>
      </c>
    </row>
    <row r="638" spans="1:5" ht="13.5">
      <c r="A638" s="90">
        <v>637</v>
      </c>
      <c r="B638" s="94" t="s">
        <v>1494</v>
      </c>
      <c r="C638" s="94" t="s">
        <v>1495</v>
      </c>
      <c r="D638" s="94">
        <v>1</v>
      </c>
      <c r="E638" s="94" t="s">
        <v>2000</v>
      </c>
    </row>
    <row r="639" spans="1:5" ht="13.5">
      <c r="A639" s="90">
        <v>638</v>
      </c>
      <c r="B639" s="91" t="s">
        <v>1496</v>
      </c>
      <c r="C639" s="91" t="s">
        <v>1497</v>
      </c>
      <c r="D639" s="93">
        <v>1</v>
      </c>
      <c r="E639" s="99" t="s">
        <v>2001</v>
      </c>
    </row>
    <row r="640" spans="1:5" ht="13.5">
      <c r="A640" s="90">
        <v>639</v>
      </c>
      <c r="B640" s="91" t="s">
        <v>1498</v>
      </c>
      <c r="C640" s="91" t="s">
        <v>1499</v>
      </c>
      <c r="D640" s="93">
        <v>1</v>
      </c>
      <c r="E640" s="99" t="s">
        <v>2001</v>
      </c>
    </row>
    <row r="641" spans="1:5" ht="13.5">
      <c r="A641" s="90">
        <v>640</v>
      </c>
      <c r="B641" s="91" t="s">
        <v>1500</v>
      </c>
      <c r="C641" s="91" t="s">
        <v>1501</v>
      </c>
      <c r="D641" s="93">
        <v>1</v>
      </c>
      <c r="E641" s="99" t="s">
        <v>2001</v>
      </c>
    </row>
    <row r="642" spans="1:5" ht="13.5">
      <c r="A642" s="90">
        <v>641</v>
      </c>
      <c r="B642" s="104" t="s">
        <v>1502</v>
      </c>
      <c r="C642" s="107" t="s">
        <v>1503</v>
      </c>
      <c r="D642" s="94">
        <v>1</v>
      </c>
      <c r="E642" s="104" t="s">
        <v>2002</v>
      </c>
    </row>
    <row r="643" spans="1:5" ht="13.5">
      <c r="A643" s="90">
        <v>642</v>
      </c>
      <c r="B643" s="97" t="s">
        <v>1504</v>
      </c>
      <c r="C643" s="91" t="s">
        <v>1505</v>
      </c>
      <c r="D643" s="93">
        <v>1</v>
      </c>
      <c r="E643" s="91" t="s">
        <v>2003</v>
      </c>
    </row>
    <row r="644" spans="1:5" ht="13.5">
      <c r="A644" s="90">
        <v>643</v>
      </c>
      <c r="B644" s="101" t="s">
        <v>1506</v>
      </c>
      <c r="C644" s="102" t="s">
        <v>1507</v>
      </c>
      <c r="D644" s="101">
        <v>3</v>
      </c>
      <c r="E644" s="102" t="s">
        <v>2004</v>
      </c>
    </row>
    <row r="645" spans="1:5" ht="13.5">
      <c r="A645" s="90">
        <v>644</v>
      </c>
      <c r="B645" s="99" t="s">
        <v>1508</v>
      </c>
      <c r="C645" s="99" t="s">
        <v>1509</v>
      </c>
      <c r="D645" s="93">
        <v>1</v>
      </c>
      <c r="E645" s="102" t="s">
        <v>2004</v>
      </c>
    </row>
    <row r="646" spans="1:4" ht="13.5">
      <c r="A646" s="90">
        <v>645</v>
      </c>
      <c r="D646" s="89"/>
    </row>
    <row r="647" spans="1:4" ht="13.5">
      <c r="A647" s="90">
        <v>646</v>
      </c>
      <c r="D647" s="89"/>
    </row>
    <row r="648" spans="1:4" ht="13.5">
      <c r="A648" s="90">
        <v>647</v>
      </c>
      <c r="D648" s="89"/>
    </row>
    <row r="649" spans="1:4" ht="13.5">
      <c r="A649" s="90">
        <v>648</v>
      </c>
      <c r="D649" s="89"/>
    </row>
    <row r="650" spans="1:4" ht="13.5">
      <c r="A650" s="90">
        <v>649</v>
      </c>
      <c r="D650" s="89"/>
    </row>
    <row r="651" spans="1:4" ht="13.5">
      <c r="A651" s="90">
        <v>650</v>
      </c>
      <c r="D651" s="89"/>
    </row>
    <row r="652" spans="1:4" ht="13.5">
      <c r="A652" s="90">
        <v>651</v>
      </c>
      <c r="D652" s="89"/>
    </row>
    <row r="653" spans="1:4" ht="13.5">
      <c r="A653" s="90">
        <v>652</v>
      </c>
      <c r="D653" s="89"/>
    </row>
    <row r="654" spans="1:4" ht="13.5">
      <c r="A654" s="90">
        <v>653</v>
      </c>
      <c r="D654" s="89"/>
    </row>
    <row r="655" spans="1:4" ht="13.5">
      <c r="A655" s="90">
        <v>654</v>
      </c>
      <c r="D655" s="89"/>
    </row>
    <row r="656" spans="1:4" ht="13.5">
      <c r="A656" s="90">
        <v>655</v>
      </c>
      <c r="D656" s="89"/>
    </row>
    <row r="657" spans="1:4" ht="13.5">
      <c r="A657" s="90">
        <v>656</v>
      </c>
      <c r="D657" s="89"/>
    </row>
    <row r="658" spans="1:4" ht="13.5">
      <c r="A658" s="90">
        <v>657</v>
      </c>
      <c r="D658" s="89"/>
    </row>
    <row r="659" spans="1:4" ht="13.5">
      <c r="A659" s="90">
        <v>658</v>
      </c>
      <c r="D659" s="89"/>
    </row>
    <row r="660" spans="1:4" ht="13.5">
      <c r="A660" s="90">
        <v>659</v>
      </c>
      <c r="D660" s="89"/>
    </row>
    <row r="661" spans="1:4" ht="13.5">
      <c r="A661" s="90">
        <v>660</v>
      </c>
      <c r="D661" s="89"/>
    </row>
    <row r="662" spans="1:4" ht="13.5">
      <c r="A662" s="90">
        <v>661</v>
      </c>
      <c r="D662" s="89"/>
    </row>
    <row r="663" spans="1:4" ht="13.5">
      <c r="A663" s="90">
        <v>662</v>
      </c>
      <c r="D663" s="89"/>
    </row>
    <row r="664" spans="1:4" ht="13.5">
      <c r="A664" s="90">
        <v>663</v>
      </c>
      <c r="D664" s="89"/>
    </row>
    <row r="665" spans="1:4" ht="13.5">
      <c r="A665" s="90">
        <v>664</v>
      </c>
      <c r="D665" s="89"/>
    </row>
    <row r="666" spans="1:4" ht="13.5">
      <c r="A666" s="90">
        <v>665</v>
      </c>
      <c r="D666" s="89"/>
    </row>
    <row r="667" spans="1:4" ht="13.5">
      <c r="A667" s="90">
        <v>666</v>
      </c>
      <c r="D667" s="89"/>
    </row>
    <row r="668" spans="1:4" ht="13.5">
      <c r="A668" s="90">
        <v>667</v>
      </c>
      <c r="D668" s="89"/>
    </row>
    <row r="669" spans="1:4" ht="13.5">
      <c r="A669" s="90">
        <v>668</v>
      </c>
      <c r="D669" s="89"/>
    </row>
    <row r="670" spans="1:4" ht="13.5">
      <c r="A670" s="90">
        <v>669</v>
      </c>
      <c r="D670" s="89"/>
    </row>
    <row r="671" spans="1:4" ht="13.5">
      <c r="A671" s="90">
        <v>670</v>
      </c>
      <c r="D671" s="89"/>
    </row>
    <row r="672" spans="1:4" ht="13.5">
      <c r="A672" s="90">
        <v>671</v>
      </c>
      <c r="D672" s="89"/>
    </row>
    <row r="673" spans="1:4" ht="13.5">
      <c r="A673" s="90">
        <v>672</v>
      </c>
      <c r="D673" s="89"/>
    </row>
    <row r="674" spans="1:4" ht="13.5">
      <c r="A674" s="90">
        <v>673</v>
      </c>
      <c r="D674" s="89"/>
    </row>
    <row r="675" spans="1:4" ht="13.5">
      <c r="A675" s="90">
        <v>674</v>
      </c>
      <c r="D675" s="89"/>
    </row>
    <row r="676" spans="1:4" ht="13.5">
      <c r="A676" s="90">
        <v>675</v>
      </c>
      <c r="D676" s="89"/>
    </row>
    <row r="677" spans="1:4" ht="13.5">
      <c r="A677" s="90">
        <v>676</v>
      </c>
      <c r="D677" s="89"/>
    </row>
    <row r="678" spans="1:4" ht="13.5">
      <c r="A678" s="90">
        <v>677</v>
      </c>
      <c r="D678" s="89"/>
    </row>
    <row r="679" spans="1:4" ht="13.5">
      <c r="A679" s="90">
        <v>678</v>
      </c>
      <c r="D679" s="89"/>
    </row>
    <row r="680" spans="1:4" ht="13.5">
      <c r="A680" s="90">
        <v>679</v>
      </c>
      <c r="D680" s="89"/>
    </row>
    <row r="681" spans="1:4" ht="13.5">
      <c r="A681" s="90">
        <v>680</v>
      </c>
      <c r="D681" s="89"/>
    </row>
    <row r="682" spans="1:4" ht="13.5">
      <c r="A682" s="90">
        <v>681</v>
      </c>
      <c r="D682" s="89"/>
    </row>
    <row r="683" spans="1:4" ht="13.5">
      <c r="A683" s="90">
        <v>682</v>
      </c>
      <c r="D683" s="89"/>
    </row>
    <row r="684" spans="1:4" ht="13.5">
      <c r="A684" s="90">
        <v>683</v>
      </c>
      <c r="D684" s="89"/>
    </row>
    <row r="685" spans="1:4" ht="13.5">
      <c r="A685" s="90">
        <v>684</v>
      </c>
      <c r="D685" s="89"/>
    </row>
    <row r="686" spans="1:4" ht="13.5">
      <c r="A686" s="90">
        <v>685</v>
      </c>
      <c r="D686" s="89"/>
    </row>
    <row r="687" spans="1:4" ht="13.5">
      <c r="A687" s="90">
        <v>686</v>
      </c>
      <c r="D687" s="89"/>
    </row>
    <row r="688" spans="1:4" ht="13.5">
      <c r="A688" s="90">
        <v>687</v>
      </c>
      <c r="D688" s="89"/>
    </row>
    <row r="689" spans="1:4" ht="13.5">
      <c r="A689" s="90">
        <v>688</v>
      </c>
      <c r="D689" s="89"/>
    </row>
    <row r="690" spans="1:4" ht="13.5">
      <c r="A690" s="90">
        <v>689</v>
      </c>
      <c r="D690" s="89"/>
    </row>
    <row r="691" spans="1:4" ht="13.5">
      <c r="A691" s="90">
        <v>690</v>
      </c>
      <c r="D691" s="89"/>
    </row>
    <row r="692" spans="1:4" ht="13.5">
      <c r="A692" s="90">
        <v>691</v>
      </c>
      <c r="D692" s="89"/>
    </row>
    <row r="693" spans="1:4" ht="13.5">
      <c r="A693" s="90">
        <v>692</v>
      </c>
      <c r="D693" s="89"/>
    </row>
    <row r="694" spans="1:4" ht="13.5">
      <c r="A694" s="90">
        <v>693</v>
      </c>
      <c r="D694" s="89"/>
    </row>
    <row r="695" spans="1:4" ht="13.5">
      <c r="A695" s="90">
        <v>694</v>
      </c>
      <c r="D695" s="89"/>
    </row>
    <row r="696" spans="1:4" ht="13.5">
      <c r="A696" s="90">
        <v>695</v>
      </c>
      <c r="D696" s="89"/>
    </row>
    <row r="697" spans="1:4" ht="13.5">
      <c r="A697" s="90">
        <v>696</v>
      </c>
      <c r="D697" s="89"/>
    </row>
    <row r="698" spans="1:4" ht="13.5">
      <c r="A698" s="90">
        <v>697</v>
      </c>
      <c r="D698" s="89"/>
    </row>
    <row r="699" spans="1:4" ht="13.5">
      <c r="A699" s="90">
        <v>698</v>
      </c>
      <c r="D699" s="89"/>
    </row>
    <row r="700" spans="1:4" ht="13.5">
      <c r="A700" s="90">
        <v>699</v>
      </c>
      <c r="D700" s="89"/>
    </row>
    <row r="701" spans="1:4" ht="13.5">
      <c r="A701" s="90">
        <v>700</v>
      </c>
      <c r="D701" s="89"/>
    </row>
    <row r="702" spans="1:4" ht="13.5">
      <c r="A702" s="90">
        <v>701</v>
      </c>
      <c r="D702" s="89"/>
    </row>
    <row r="703" spans="1:4" ht="13.5">
      <c r="A703" s="90">
        <v>702</v>
      </c>
      <c r="D703" s="89"/>
    </row>
    <row r="704" spans="1:4" ht="13.5">
      <c r="A704" s="90">
        <v>703</v>
      </c>
      <c r="D704" s="89"/>
    </row>
    <row r="705" spans="1:4" ht="13.5">
      <c r="A705" s="90">
        <v>704</v>
      </c>
      <c r="D705" s="89"/>
    </row>
    <row r="706" spans="1:4" ht="13.5">
      <c r="A706" s="90">
        <v>705</v>
      </c>
      <c r="D706" s="89"/>
    </row>
    <row r="707" spans="1:4" ht="13.5">
      <c r="A707" s="90">
        <v>706</v>
      </c>
      <c r="D707" s="89"/>
    </row>
    <row r="708" spans="1:4" ht="13.5">
      <c r="A708" s="90">
        <v>707</v>
      </c>
      <c r="D708" s="89"/>
    </row>
    <row r="709" spans="1:4" ht="13.5">
      <c r="A709" s="90">
        <v>708</v>
      </c>
      <c r="D709" s="89"/>
    </row>
    <row r="710" spans="1:4" ht="13.5">
      <c r="A710" s="90">
        <v>709</v>
      </c>
      <c r="D710" s="89"/>
    </row>
    <row r="711" spans="1:4" ht="13.5">
      <c r="A711" s="90">
        <v>710</v>
      </c>
      <c r="D711" s="89"/>
    </row>
    <row r="712" spans="1:4" ht="13.5">
      <c r="A712" s="90">
        <v>711</v>
      </c>
      <c r="D712" s="89"/>
    </row>
    <row r="713" spans="1:4" ht="13.5">
      <c r="A713" s="90">
        <v>712</v>
      </c>
      <c r="D713" s="89"/>
    </row>
    <row r="714" spans="1:4" ht="13.5">
      <c r="A714" s="90">
        <v>713</v>
      </c>
      <c r="D714" s="89"/>
    </row>
    <row r="715" spans="1:4" ht="13.5">
      <c r="A715" s="90">
        <v>714</v>
      </c>
      <c r="D715" s="89"/>
    </row>
    <row r="716" spans="1:4" ht="13.5">
      <c r="A716" s="90">
        <v>715</v>
      </c>
      <c r="D716" s="89"/>
    </row>
    <row r="717" spans="1:4" ht="13.5">
      <c r="A717" s="90">
        <v>716</v>
      </c>
      <c r="D717" s="89"/>
    </row>
    <row r="718" spans="1:4" ht="13.5">
      <c r="A718" s="90">
        <v>717</v>
      </c>
      <c r="D718" s="89"/>
    </row>
    <row r="719" spans="1:4" ht="13.5">
      <c r="A719" s="90">
        <v>718</v>
      </c>
      <c r="D719" s="89"/>
    </row>
    <row r="720" spans="1:4" ht="13.5">
      <c r="A720" s="90">
        <v>719</v>
      </c>
      <c r="D720" s="89"/>
    </row>
    <row r="721" spans="1:4" ht="13.5">
      <c r="A721" s="90">
        <v>720</v>
      </c>
      <c r="D721" s="89"/>
    </row>
    <row r="722" spans="1:4" ht="13.5">
      <c r="A722" s="90">
        <v>721</v>
      </c>
      <c r="D722" s="89"/>
    </row>
    <row r="723" spans="1:4" ht="13.5">
      <c r="A723" s="90">
        <v>722</v>
      </c>
      <c r="D723" s="89"/>
    </row>
    <row r="724" spans="1:4" ht="13.5">
      <c r="A724" s="90">
        <v>723</v>
      </c>
      <c r="D724" s="89"/>
    </row>
    <row r="725" spans="1:4" ht="13.5">
      <c r="A725" s="90">
        <v>724</v>
      </c>
      <c r="D725" s="89"/>
    </row>
    <row r="726" spans="1:4" ht="13.5">
      <c r="A726" s="90">
        <v>725</v>
      </c>
      <c r="D726" s="89"/>
    </row>
    <row r="727" spans="1:4" ht="13.5">
      <c r="A727" s="90">
        <v>726</v>
      </c>
      <c r="D727" s="89"/>
    </row>
    <row r="728" spans="1:4" ht="13.5">
      <c r="A728" s="90">
        <v>727</v>
      </c>
      <c r="D728" s="89"/>
    </row>
    <row r="729" spans="1:4" ht="13.5">
      <c r="A729" s="90">
        <v>728</v>
      </c>
      <c r="D729" s="89"/>
    </row>
    <row r="730" spans="1:4" ht="13.5">
      <c r="A730" s="90">
        <v>729</v>
      </c>
      <c r="D730" s="89"/>
    </row>
    <row r="731" spans="1:4" ht="13.5">
      <c r="A731" s="90">
        <v>730</v>
      </c>
      <c r="D731" s="89"/>
    </row>
    <row r="732" spans="1:4" ht="13.5">
      <c r="A732" s="90">
        <v>731</v>
      </c>
      <c r="D732" s="89"/>
    </row>
    <row r="733" spans="1:4" ht="13.5">
      <c r="A733" s="90">
        <v>732</v>
      </c>
      <c r="D733" s="89"/>
    </row>
    <row r="734" spans="1:4" ht="13.5">
      <c r="A734" s="90">
        <v>733</v>
      </c>
      <c r="D734" s="89"/>
    </row>
    <row r="735" spans="1:4" ht="13.5">
      <c r="A735" s="90">
        <v>734</v>
      </c>
      <c r="D735" s="89"/>
    </row>
    <row r="736" spans="1:4" ht="13.5">
      <c r="A736" s="90">
        <v>735</v>
      </c>
      <c r="D736" s="89"/>
    </row>
    <row r="737" spans="1:4" ht="13.5">
      <c r="A737" s="90">
        <v>736</v>
      </c>
      <c r="D737" s="89"/>
    </row>
    <row r="738" spans="1:4" ht="13.5">
      <c r="A738" s="90">
        <v>737</v>
      </c>
      <c r="D738" s="89"/>
    </row>
    <row r="739" spans="1:4" ht="13.5">
      <c r="A739" s="90">
        <v>738</v>
      </c>
      <c r="D739" s="89"/>
    </row>
    <row r="740" spans="1:4" ht="13.5">
      <c r="A740" s="90">
        <v>739</v>
      </c>
      <c r="D740" s="89"/>
    </row>
    <row r="741" spans="1:4" ht="13.5">
      <c r="A741" s="90">
        <v>740</v>
      </c>
      <c r="D741" s="89"/>
    </row>
    <row r="742" spans="1:4" ht="13.5">
      <c r="A742" s="90">
        <v>741</v>
      </c>
      <c r="D742" s="89"/>
    </row>
    <row r="743" spans="1:4" ht="13.5">
      <c r="A743" s="90">
        <v>742</v>
      </c>
      <c r="D743" s="89"/>
    </row>
    <row r="744" spans="1:4" ht="13.5">
      <c r="A744" s="90">
        <v>743</v>
      </c>
      <c r="D744" s="89"/>
    </row>
    <row r="745" spans="1:4" ht="13.5">
      <c r="A745" s="90">
        <v>744</v>
      </c>
      <c r="D745" s="89"/>
    </row>
    <row r="746" spans="1:4" ht="13.5">
      <c r="A746" s="90">
        <v>745</v>
      </c>
      <c r="D746" s="89"/>
    </row>
    <row r="747" spans="1:4" ht="13.5">
      <c r="A747" s="90">
        <v>746</v>
      </c>
      <c r="D747" s="89"/>
    </row>
    <row r="748" spans="1:4" ht="13.5">
      <c r="A748" s="90">
        <v>747</v>
      </c>
      <c r="D748" s="89"/>
    </row>
    <row r="749" spans="1:4" ht="13.5">
      <c r="A749" s="90">
        <v>748</v>
      </c>
      <c r="D749" s="89"/>
    </row>
    <row r="750" spans="1:4" ht="13.5">
      <c r="A750" s="90">
        <v>749</v>
      </c>
      <c r="D750" s="89"/>
    </row>
    <row r="751" spans="1:4" ht="13.5">
      <c r="A751" s="90">
        <v>750</v>
      </c>
      <c r="D751" s="89"/>
    </row>
    <row r="752" spans="1:4" ht="13.5">
      <c r="A752" s="90">
        <v>751</v>
      </c>
      <c r="D752" s="89"/>
    </row>
    <row r="753" spans="1:4" ht="13.5">
      <c r="A753" s="90">
        <v>752</v>
      </c>
      <c r="D753" s="89"/>
    </row>
    <row r="754" spans="1:4" ht="13.5">
      <c r="A754" s="90">
        <v>753</v>
      </c>
      <c r="D754" s="89"/>
    </row>
    <row r="755" spans="1:4" ht="13.5">
      <c r="A755" s="90">
        <v>754</v>
      </c>
      <c r="D755" s="89"/>
    </row>
    <row r="756" spans="1:4" ht="13.5">
      <c r="A756" s="90">
        <v>755</v>
      </c>
      <c r="D756" s="89"/>
    </row>
    <row r="757" spans="1:4" ht="13.5">
      <c r="A757" s="90">
        <v>756</v>
      </c>
      <c r="D757" s="89"/>
    </row>
    <row r="758" spans="1:4" ht="13.5">
      <c r="A758" s="90">
        <v>757</v>
      </c>
      <c r="D758" s="89"/>
    </row>
    <row r="759" spans="1:4" ht="13.5">
      <c r="A759" s="90">
        <v>758</v>
      </c>
      <c r="D759" s="89"/>
    </row>
    <row r="760" spans="1:4" ht="13.5">
      <c r="A760" s="90">
        <v>759</v>
      </c>
      <c r="D760" s="89"/>
    </row>
    <row r="761" spans="1:4" ht="13.5">
      <c r="A761" s="90">
        <v>760</v>
      </c>
      <c r="D761" s="89"/>
    </row>
    <row r="762" spans="1:4" ht="13.5">
      <c r="A762" s="90">
        <v>761</v>
      </c>
      <c r="D762" s="89"/>
    </row>
    <row r="763" spans="1:4" ht="13.5">
      <c r="A763" s="90">
        <v>762</v>
      </c>
      <c r="D763" s="89"/>
    </row>
    <row r="764" spans="1:4" ht="13.5">
      <c r="A764" s="90">
        <v>763</v>
      </c>
      <c r="D764" s="89"/>
    </row>
    <row r="765" spans="1:4" ht="13.5">
      <c r="A765" s="90">
        <v>764</v>
      </c>
      <c r="D765" s="89"/>
    </row>
    <row r="766" spans="1:4" ht="13.5">
      <c r="A766" s="90">
        <v>765</v>
      </c>
      <c r="D766" s="89"/>
    </row>
    <row r="767" spans="1:4" ht="13.5">
      <c r="A767" s="90">
        <v>766</v>
      </c>
      <c r="D767" s="89"/>
    </row>
    <row r="768" spans="1:4" ht="13.5">
      <c r="A768" s="90">
        <v>767</v>
      </c>
      <c r="D768" s="89"/>
    </row>
    <row r="769" spans="1:4" ht="13.5">
      <c r="A769" s="90">
        <v>768</v>
      </c>
      <c r="D769" s="89"/>
    </row>
    <row r="770" spans="1:4" ht="13.5">
      <c r="A770" s="90">
        <v>769</v>
      </c>
      <c r="D770" s="89"/>
    </row>
    <row r="771" spans="1:4" ht="13.5">
      <c r="A771" s="90">
        <v>770</v>
      </c>
      <c r="D771" s="89"/>
    </row>
    <row r="772" spans="1:4" ht="13.5">
      <c r="A772" s="90">
        <v>771</v>
      </c>
      <c r="D772" s="89"/>
    </row>
    <row r="773" spans="1:4" ht="13.5">
      <c r="A773" s="90">
        <v>772</v>
      </c>
      <c r="D773" s="89"/>
    </row>
    <row r="774" spans="1:4" ht="13.5">
      <c r="A774" s="90">
        <v>773</v>
      </c>
      <c r="D774" s="89"/>
    </row>
    <row r="775" spans="1:4" ht="13.5">
      <c r="A775" s="90">
        <v>774</v>
      </c>
      <c r="D775" s="89"/>
    </row>
    <row r="776" spans="1:4" ht="13.5">
      <c r="A776" s="90">
        <v>775</v>
      </c>
      <c r="D776" s="89"/>
    </row>
    <row r="777" spans="1:4" ht="13.5">
      <c r="A777" s="90">
        <v>776</v>
      </c>
      <c r="D777" s="89"/>
    </row>
    <row r="778" spans="1:4" ht="13.5">
      <c r="A778" s="90">
        <v>777</v>
      </c>
      <c r="D778" s="89"/>
    </row>
    <row r="779" spans="1:4" ht="13.5">
      <c r="A779" s="90">
        <v>778</v>
      </c>
      <c r="D779" s="89"/>
    </row>
    <row r="780" spans="1:4" ht="13.5">
      <c r="A780" s="90">
        <v>779</v>
      </c>
      <c r="D780" s="89"/>
    </row>
    <row r="781" spans="1:4" ht="13.5">
      <c r="A781" s="90">
        <v>780</v>
      </c>
      <c r="D781" s="89"/>
    </row>
    <row r="782" spans="1:4" ht="13.5">
      <c r="A782" s="90">
        <v>781</v>
      </c>
      <c r="D782" s="89"/>
    </row>
    <row r="783" spans="1:4" ht="13.5">
      <c r="A783" s="90">
        <v>782</v>
      </c>
      <c r="D783" s="89"/>
    </row>
    <row r="784" spans="1:4" ht="13.5">
      <c r="A784" s="90">
        <v>783</v>
      </c>
      <c r="D784" s="89"/>
    </row>
    <row r="785" spans="1:4" ht="13.5">
      <c r="A785" s="90">
        <v>784</v>
      </c>
      <c r="D785" s="89"/>
    </row>
    <row r="786" spans="1:4" ht="13.5">
      <c r="A786" s="90">
        <v>785</v>
      </c>
      <c r="D786" s="89"/>
    </row>
    <row r="787" spans="1:4" ht="13.5">
      <c r="A787" s="90">
        <v>786</v>
      </c>
      <c r="D787" s="89"/>
    </row>
    <row r="788" spans="1:4" ht="13.5">
      <c r="A788" s="90">
        <v>787</v>
      </c>
      <c r="D788" s="89"/>
    </row>
    <row r="789" spans="1:4" ht="13.5">
      <c r="A789" s="90">
        <v>788</v>
      </c>
      <c r="D789" s="89"/>
    </row>
    <row r="790" spans="1:4" ht="13.5">
      <c r="A790" s="90">
        <v>789</v>
      </c>
      <c r="D790" s="89"/>
    </row>
    <row r="791" spans="1:4" ht="13.5">
      <c r="A791" s="90">
        <v>790</v>
      </c>
      <c r="D791" s="89"/>
    </row>
    <row r="792" spans="1:4" ht="13.5">
      <c r="A792" s="90">
        <v>791</v>
      </c>
      <c r="D792" s="89"/>
    </row>
    <row r="793" spans="1:4" ht="13.5">
      <c r="A793" s="90">
        <v>792</v>
      </c>
      <c r="D793" s="89"/>
    </row>
    <row r="794" spans="1:4" ht="13.5">
      <c r="A794" s="90">
        <v>793</v>
      </c>
      <c r="D794" s="89"/>
    </row>
    <row r="795" spans="1:4" ht="13.5">
      <c r="A795" s="90">
        <v>794</v>
      </c>
      <c r="D795" s="89"/>
    </row>
    <row r="796" spans="1:4" ht="13.5">
      <c r="A796" s="90">
        <v>795</v>
      </c>
      <c r="D796" s="89"/>
    </row>
    <row r="797" spans="1:4" ht="13.5">
      <c r="A797" s="90">
        <v>796</v>
      </c>
      <c r="D797" s="89"/>
    </row>
    <row r="798" spans="1:4" ht="13.5">
      <c r="A798" s="90">
        <v>797</v>
      </c>
      <c r="D798" s="89"/>
    </row>
    <row r="799" spans="1:4" ht="13.5">
      <c r="A799" s="90">
        <v>798</v>
      </c>
      <c r="D799" s="89"/>
    </row>
    <row r="800" spans="1:4" ht="13.5">
      <c r="A800" s="90">
        <v>799</v>
      </c>
      <c r="D800" s="89"/>
    </row>
    <row r="801" spans="1:4" ht="13.5">
      <c r="A801" s="90">
        <v>800</v>
      </c>
      <c r="D801" s="89"/>
    </row>
    <row r="802" spans="1:4" ht="13.5">
      <c r="A802" s="90">
        <v>801</v>
      </c>
      <c r="D802" s="89"/>
    </row>
    <row r="803" spans="1:4" ht="13.5">
      <c r="A803" s="90">
        <v>802</v>
      </c>
      <c r="D803" s="89"/>
    </row>
    <row r="804" spans="1:4" ht="13.5">
      <c r="A804" s="90">
        <v>803</v>
      </c>
      <c r="D804" s="89"/>
    </row>
    <row r="805" spans="1:4" ht="13.5">
      <c r="A805" s="90">
        <v>804</v>
      </c>
      <c r="D805" s="89"/>
    </row>
    <row r="806" spans="1:4" ht="13.5">
      <c r="A806" s="90">
        <v>805</v>
      </c>
      <c r="D806" s="89"/>
    </row>
    <row r="807" spans="1:4" ht="13.5">
      <c r="A807" s="90">
        <v>806</v>
      </c>
      <c r="D807" s="89"/>
    </row>
    <row r="808" spans="1:4" ht="13.5">
      <c r="A808" s="90">
        <v>807</v>
      </c>
      <c r="D808" s="89"/>
    </row>
    <row r="809" spans="1:4" ht="13.5">
      <c r="A809" s="90">
        <v>808</v>
      </c>
      <c r="D809" s="89"/>
    </row>
    <row r="810" spans="1:4" ht="13.5">
      <c r="A810" s="90">
        <v>809</v>
      </c>
      <c r="D810" s="89"/>
    </row>
    <row r="811" spans="1:4" ht="13.5">
      <c r="A811" s="90">
        <v>810</v>
      </c>
      <c r="D811" s="89"/>
    </row>
    <row r="812" spans="1:4" ht="13.5">
      <c r="A812" s="90">
        <v>811</v>
      </c>
      <c r="D812" s="89"/>
    </row>
    <row r="813" spans="1:4" ht="13.5">
      <c r="A813" s="90">
        <v>812</v>
      </c>
      <c r="D813" s="89"/>
    </row>
    <row r="814" spans="1:4" ht="13.5">
      <c r="A814" s="90">
        <v>813</v>
      </c>
      <c r="D814" s="89"/>
    </row>
    <row r="815" spans="1:4" ht="13.5">
      <c r="A815" s="90">
        <v>814</v>
      </c>
      <c r="D815" s="89"/>
    </row>
    <row r="816" spans="1:4" ht="13.5">
      <c r="A816" s="90">
        <v>815</v>
      </c>
      <c r="D816" s="89"/>
    </row>
    <row r="817" spans="1:4" ht="13.5">
      <c r="A817" s="90">
        <v>816</v>
      </c>
      <c r="D817" s="89"/>
    </row>
    <row r="818" spans="1:4" ht="13.5">
      <c r="A818" s="90">
        <v>817</v>
      </c>
      <c r="D818" s="89"/>
    </row>
    <row r="819" spans="1:4" ht="13.5">
      <c r="A819" s="90">
        <v>818</v>
      </c>
      <c r="D819" s="89"/>
    </row>
    <row r="820" spans="1:4" ht="13.5">
      <c r="A820" s="90">
        <v>819</v>
      </c>
      <c r="D820" s="89"/>
    </row>
    <row r="821" spans="1:4" ht="13.5">
      <c r="A821" s="90">
        <v>820</v>
      </c>
      <c r="D821" s="89"/>
    </row>
    <row r="822" spans="1:4" ht="13.5">
      <c r="A822" s="90">
        <v>821</v>
      </c>
      <c r="D822" s="89"/>
    </row>
    <row r="823" spans="1:4" ht="13.5">
      <c r="A823" s="90">
        <v>822</v>
      </c>
      <c r="D823" s="89"/>
    </row>
    <row r="824" spans="1:4" ht="13.5">
      <c r="A824" s="90">
        <v>823</v>
      </c>
      <c r="D824" s="89"/>
    </row>
    <row r="825" spans="1:4" ht="13.5">
      <c r="A825" s="90">
        <v>824</v>
      </c>
      <c r="D825" s="89"/>
    </row>
    <row r="826" spans="1:4" ht="13.5">
      <c r="A826" s="90">
        <v>825</v>
      </c>
      <c r="D826" s="89"/>
    </row>
    <row r="827" spans="1:4" ht="13.5">
      <c r="A827" s="90">
        <v>826</v>
      </c>
      <c r="D827" s="89"/>
    </row>
    <row r="828" spans="1:4" ht="13.5">
      <c r="A828" s="90">
        <v>827</v>
      </c>
      <c r="D828" s="89"/>
    </row>
    <row r="829" spans="1:4" ht="13.5">
      <c r="A829" s="90">
        <v>828</v>
      </c>
      <c r="D829" s="89"/>
    </row>
    <row r="830" spans="1:4" ht="13.5">
      <c r="A830" s="90">
        <v>829</v>
      </c>
      <c r="D830" s="89"/>
    </row>
    <row r="831" spans="1:4" ht="13.5">
      <c r="A831" s="90">
        <v>830</v>
      </c>
      <c r="D831" s="89"/>
    </row>
    <row r="832" spans="1:4" ht="13.5">
      <c r="A832" s="90">
        <v>831</v>
      </c>
      <c r="D832" s="89"/>
    </row>
    <row r="833" spans="1:4" ht="13.5">
      <c r="A833" s="90">
        <v>832</v>
      </c>
      <c r="D833" s="89"/>
    </row>
    <row r="834" spans="1:4" ht="13.5">
      <c r="A834" s="90">
        <v>833</v>
      </c>
      <c r="D834" s="89"/>
    </row>
    <row r="835" spans="1:4" ht="13.5">
      <c r="A835" s="90">
        <v>834</v>
      </c>
      <c r="D835" s="89"/>
    </row>
    <row r="836" spans="1:4" ht="13.5">
      <c r="A836" s="90">
        <v>835</v>
      </c>
      <c r="D836" s="89"/>
    </row>
    <row r="837" spans="1:4" ht="13.5">
      <c r="A837" s="90">
        <v>836</v>
      </c>
      <c r="D837" s="89"/>
    </row>
    <row r="838" spans="1:4" ht="13.5">
      <c r="A838" s="90">
        <v>837</v>
      </c>
      <c r="D838" s="89"/>
    </row>
    <row r="839" spans="1:4" ht="13.5">
      <c r="A839" s="90">
        <v>838</v>
      </c>
      <c r="D839" s="89"/>
    </row>
    <row r="840" spans="1:4" ht="13.5">
      <c r="A840" s="90">
        <v>839</v>
      </c>
      <c r="D840" s="89"/>
    </row>
    <row r="841" spans="1:4" ht="13.5">
      <c r="A841" s="90">
        <v>840</v>
      </c>
      <c r="D841" s="89"/>
    </row>
    <row r="842" spans="1:4" ht="13.5">
      <c r="A842" s="90">
        <v>841</v>
      </c>
      <c r="D842" s="89"/>
    </row>
    <row r="843" spans="1:4" ht="13.5">
      <c r="A843" s="90">
        <v>842</v>
      </c>
      <c r="D843" s="89"/>
    </row>
    <row r="844" spans="1:4" ht="13.5">
      <c r="A844" s="90">
        <v>843</v>
      </c>
      <c r="D844" s="89"/>
    </row>
    <row r="845" spans="1:4" ht="13.5">
      <c r="A845" s="90">
        <v>844</v>
      </c>
      <c r="D845" s="89"/>
    </row>
    <row r="846" spans="1:4" ht="13.5">
      <c r="A846" s="90">
        <v>845</v>
      </c>
      <c r="D846" s="89"/>
    </row>
    <row r="847" spans="1:4" ht="13.5">
      <c r="A847" s="90">
        <v>846</v>
      </c>
      <c r="D847" s="89"/>
    </row>
    <row r="848" spans="1:4" ht="13.5">
      <c r="A848" s="90">
        <v>847</v>
      </c>
      <c r="D848" s="89"/>
    </row>
    <row r="849" spans="1:4" ht="13.5">
      <c r="A849" s="90">
        <v>848</v>
      </c>
      <c r="D849" s="89"/>
    </row>
    <row r="850" spans="1:4" ht="13.5">
      <c r="A850" s="90">
        <v>849</v>
      </c>
      <c r="D850" s="89"/>
    </row>
    <row r="851" spans="1:4" ht="13.5">
      <c r="A851" s="90">
        <v>850</v>
      </c>
      <c r="D851" s="89"/>
    </row>
    <row r="852" spans="1:4" ht="13.5">
      <c r="A852" s="90">
        <v>851</v>
      </c>
      <c r="D852" s="89"/>
    </row>
    <row r="853" spans="1:4" ht="13.5">
      <c r="A853" s="90">
        <v>852</v>
      </c>
      <c r="D853" s="89"/>
    </row>
    <row r="854" spans="1:4" ht="13.5">
      <c r="A854" s="90">
        <v>853</v>
      </c>
      <c r="D854" s="89"/>
    </row>
    <row r="855" spans="1:4" ht="13.5">
      <c r="A855" s="90">
        <v>854</v>
      </c>
      <c r="D855" s="89"/>
    </row>
    <row r="856" spans="1:4" ht="13.5">
      <c r="A856" s="90">
        <v>855</v>
      </c>
      <c r="D856" s="89"/>
    </row>
    <row r="857" spans="1:4" ht="13.5">
      <c r="A857" s="90">
        <v>856</v>
      </c>
      <c r="D857" s="89"/>
    </row>
    <row r="858" spans="1:4" ht="13.5">
      <c r="A858" s="90">
        <v>857</v>
      </c>
      <c r="D858" s="89"/>
    </row>
    <row r="859" spans="1:4" ht="13.5">
      <c r="A859" s="90">
        <v>858</v>
      </c>
      <c r="D859" s="89"/>
    </row>
    <row r="860" spans="1:4" ht="13.5">
      <c r="A860" s="90">
        <v>859</v>
      </c>
      <c r="D860" s="89"/>
    </row>
    <row r="861" spans="1:4" ht="13.5">
      <c r="A861" s="90">
        <v>860</v>
      </c>
      <c r="D861" s="89"/>
    </row>
    <row r="862" spans="1:4" ht="13.5">
      <c r="A862" s="90">
        <v>861</v>
      </c>
      <c r="D862" s="89"/>
    </row>
    <row r="863" spans="1:4" ht="13.5">
      <c r="A863" s="90">
        <v>862</v>
      </c>
      <c r="D863" s="89"/>
    </row>
    <row r="864" spans="1:4" ht="13.5">
      <c r="A864" s="90">
        <v>863</v>
      </c>
      <c r="D864" s="89"/>
    </row>
    <row r="865" spans="1:4" ht="13.5">
      <c r="A865" s="90">
        <v>864</v>
      </c>
      <c r="D865" s="89"/>
    </row>
    <row r="866" spans="1:4" ht="13.5">
      <c r="A866" s="90">
        <v>865</v>
      </c>
      <c r="D866" s="89"/>
    </row>
    <row r="867" spans="1:4" ht="13.5">
      <c r="A867" s="90">
        <v>866</v>
      </c>
      <c r="D867" s="89"/>
    </row>
    <row r="868" spans="1:4" ht="13.5">
      <c r="A868" s="90">
        <v>867</v>
      </c>
      <c r="D868" s="89"/>
    </row>
    <row r="869" spans="1:4" ht="13.5">
      <c r="A869" s="90">
        <v>868</v>
      </c>
      <c r="D869" s="89"/>
    </row>
    <row r="870" spans="1:4" ht="13.5">
      <c r="A870" s="90">
        <v>869</v>
      </c>
      <c r="D870" s="89"/>
    </row>
    <row r="871" spans="1:4" ht="13.5">
      <c r="A871" s="90">
        <v>870</v>
      </c>
      <c r="D871" s="89"/>
    </row>
    <row r="872" spans="1:4" ht="13.5">
      <c r="A872" s="90">
        <v>871</v>
      </c>
      <c r="D872" s="89"/>
    </row>
    <row r="873" spans="1:4" ht="13.5">
      <c r="A873" s="90">
        <v>872</v>
      </c>
      <c r="D873" s="89"/>
    </row>
    <row r="874" spans="1:4" ht="13.5">
      <c r="A874" s="90">
        <v>873</v>
      </c>
      <c r="D874" s="89"/>
    </row>
    <row r="875" spans="1:4" ht="13.5">
      <c r="A875" s="90">
        <v>874</v>
      </c>
      <c r="D875" s="89"/>
    </row>
    <row r="876" spans="1:4" ht="13.5">
      <c r="A876" s="90">
        <v>875</v>
      </c>
      <c r="D876" s="89"/>
    </row>
    <row r="877" spans="1:4" ht="13.5">
      <c r="A877" s="90">
        <v>876</v>
      </c>
      <c r="D877" s="89"/>
    </row>
    <row r="878" spans="1:4" ht="13.5">
      <c r="A878" s="90">
        <v>877</v>
      </c>
      <c r="D878" s="89"/>
    </row>
    <row r="879" spans="1:4" ht="13.5">
      <c r="A879" s="90">
        <v>878</v>
      </c>
      <c r="D879" s="89"/>
    </row>
    <row r="880" spans="1:4" ht="13.5">
      <c r="A880" s="90">
        <v>879</v>
      </c>
      <c r="D880" s="89"/>
    </row>
    <row r="881" spans="1:4" ht="13.5">
      <c r="A881" s="90">
        <v>880</v>
      </c>
      <c r="D881" s="89"/>
    </row>
    <row r="882" spans="1:4" ht="13.5">
      <c r="A882" s="90">
        <v>881</v>
      </c>
      <c r="D882" s="89"/>
    </row>
    <row r="883" spans="1:4" ht="13.5">
      <c r="A883" s="90">
        <v>882</v>
      </c>
      <c r="D883" s="89"/>
    </row>
    <row r="884" spans="1:4" ht="13.5">
      <c r="A884" s="90">
        <v>883</v>
      </c>
      <c r="D884" s="89"/>
    </row>
    <row r="885" spans="1:4" ht="13.5">
      <c r="A885" s="90">
        <v>884</v>
      </c>
      <c r="D885" s="89"/>
    </row>
    <row r="886" spans="1:4" ht="13.5">
      <c r="A886" s="90">
        <v>885</v>
      </c>
      <c r="D886" s="89"/>
    </row>
    <row r="887" spans="1:4" ht="13.5">
      <c r="A887" s="90">
        <v>886</v>
      </c>
      <c r="D887" s="89"/>
    </row>
    <row r="888" spans="1:4" ht="13.5">
      <c r="A888" s="90">
        <v>887</v>
      </c>
      <c r="D888" s="89"/>
    </row>
    <row r="889" spans="1:4" ht="13.5">
      <c r="A889" s="90">
        <v>888</v>
      </c>
      <c r="D889" s="89"/>
    </row>
    <row r="890" spans="1:4" ht="13.5">
      <c r="A890" s="90">
        <v>889</v>
      </c>
      <c r="D890" s="89"/>
    </row>
    <row r="891" spans="1:4" ht="13.5">
      <c r="A891" s="90">
        <v>890</v>
      </c>
      <c r="D891" s="89"/>
    </row>
    <row r="892" spans="1:4" ht="13.5">
      <c r="A892" s="90">
        <v>891</v>
      </c>
      <c r="D892" s="89"/>
    </row>
    <row r="893" spans="1:4" ht="13.5">
      <c r="A893" s="90">
        <v>892</v>
      </c>
      <c r="D893" s="89"/>
    </row>
    <row r="894" spans="1:4" ht="13.5">
      <c r="A894" s="90">
        <v>893</v>
      </c>
      <c r="D894" s="89"/>
    </row>
    <row r="895" spans="1:4" ht="13.5">
      <c r="A895" s="90">
        <v>894</v>
      </c>
      <c r="D895" s="89"/>
    </row>
    <row r="896" spans="1:4" ht="13.5">
      <c r="A896" s="90">
        <v>895</v>
      </c>
      <c r="D896" s="89"/>
    </row>
    <row r="897" spans="1:4" ht="13.5">
      <c r="A897" s="90">
        <v>896</v>
      </c>
      <c r="D897" s="89"/>
    </row>
    <row r="898" spans="1:4" ht="13.5">
      <c r="A898" s="90">
        <v>897</v>
      </c>
      <c r="D898" s="89"/>
    </row>
    <row r="899" spans="1:4" ht="13.5">
      <c r="A899" s="90">
        <v>898</v>
      </c>
      <c r="D899" s="89"/>
    </row>
    <row r="900" spans="1:4" ht="13.5">
      <c r="A900" s="90">
        <v>899</v>
      </c>
      <c r="D900" s="89"/>
    </row>
    <row r="901" spans="1:4" ht="13.5">
      <c r="A901" s="90">
        <v>900</v>
      </c>
      <c r="D901" s="89"/>
    </row>
    <row r="902" spans="1:4" ht="13.5">
      <c r="A902" s="90">
        <v>901</v>
      </c>
      <c r="D902" s="89"/>
    </row>
    <row r="903" spans="1:4" ht="13.5">
      <c r="A903" s="90">
        <v>902</v>
      </c>
      <c r="D903" s="89"/>
    </row>
    <row r="904" spans="1:4" ht="13.5">
      <c r="A904" s="90">
        <v>903</v>
      </c>
      <c r="D904" s="89"/>
    </row>
    <row r="905" spans="1:4" ht="13.5">
      <c r="A905" s="90">
        <v>904</v>
      </c>
      <c r="D905" s="89"/>
    </row>
    <row r="906" spans="1:4" ht="13.5">
      <c r="A906" s="90">
        <v>905</v>
      </c>
      <c r="D906" s="89"/>
    </row>
    <row r="907" spans="1:4" ht="13.5">
      <c r="A907" s="90">
        <v>906</v>
      </c>
      <c r="D907" s="89"/>
    </row>
    <row r="908" spans="1:4" ht="13.5">
      <c r="A908" s="90">
        <v>907</v>
      </c>
      <c r="D908" s="89"/>
    </row>
    <row r="909" spans="1:4" ht="13.5">
      <c r="A909" s="90">
        <v>908</v>
      </c>
      <c r="D909" s="89"/>
    </row>
    <row r="910" spans="1:4" ht="13.5">
      <c r="A910" s="90">
        <v>909</v>
      </c>
      <c r="D910" s="89"/>
    </row>
    <row r="911" spans="1:4" ht="13.5">
      <c r="A911" s="90">
        <v>910</v>
      </c>
      <c r="D911" s="89"/>
    </row>
    <row r="912" spans="1:4" ht="13.5">
      <c r="A912" s="90">
        <v>911</v>
      </c>
      <c r="D912" s="89"/>
    </row>
    <row r="913" spans="1:4" ht="13.5">
      <c r="A913" s="90">
        <v>912</v>
      </c>
      <c r="D913" s="89"/>
    </row>
    <row r="914" spans="1:4" ht="13.5">
      <c r="A914" s="90">
        <v>913</v>
      </c>
      <c r="D914" s="89"/>
    </row>
    <row r="915" spans="1:4" ht="13.5">
      <c r="A915" s="90">
        <v>914</v>
      </c>
      <c r="D915" s="89"/>
    </row>
    <row r="916" spans="1:4" ht="13.5">
      <c r="A916" s="90">
        <v>915</v>
      </c>
      <c r="D916" s="89"/>
    </row>
    <row r="917" spans="1:4" ht="13.5">
      <c r="A917" s="90">
        <v>916</v>
      </c>
      <c r="D917" s="89"/>
    </row>
    <row r="918" spans="1:4" ht="13.5">
      <c r="A918" s="90">
        <v>917</v>
      </c>
      <c r="D918" s="89"/>
    </row>
    <row r="919" spans="1:4" ht="13.5">
      <c r="A919" s="90">
        <v>918</v>
      </c>
      <c r="D919" s="89"/>
    </row>
    <row r="920" spans="1:4" ht="13.5">
      <c r="A920" s="90">
        <v>919</v>
      </c>
      <c r="D920" s="89"/>
    </row>
    <row r="921" spans="1:4" ht="13.5">
      <c r="A921" s="90">
        <v>920</v>
      </c>
      <c r="D921" s="89"/>
    </row>
    <row r="922" spans="1:4" ht="13.5">
      <c r="A922" s="90">
        <v>921</v>
      </c>
      <c r="D922" s="89"/>
    </row>
    <row r="923" spans="1:4" ht="13.5">
      <c r="A923" s="90">
        <v>922</v>
      </c>
      <c r="D923" s="89"/>
    </row>
    <row r="924" spans="1:4" ht="13.5">
      <c r="A924" s="90">
        <v>923</v>
      </c>
      <c r="D924" s="89"/>
    </row>
    <row r="925" spans="1:4" ht="13.5">
      <c r="A925" s="90">
        <v>924</v>
      </c>
      <c r="D925" s="89"/>
    </row>
    <row r="926" spans="1:4" ht="13.5">
      <c r="A926" s="90">
        <v>925</v>
      </c>
      <c r="D926" s="89"/>
    </row>
    <row r="927" spans="1:4" ht="13.5">
      <c r="A927" s="90">
        <v>926</v>
      </c>
      <c r="D927" s="89"/>
    </row>
    <row r="928" spans="1:4" ht="13.5">
      <c r="A928" s="90">
        <v>927</v>
      </c>
      <c r="D928" s="89"/>
    </row>
    <row r="929" spans="1:4" ht="13.5">
      <c r="A929" s="90">
        <v>928</v>
      </c>
      <c r="D929" s="89"/>
    </row>
    <row r="930" spans="1:4" ht="13.5">
      <c r="A930" s="90">
        <v>929</v>
      </c>
      <c r="D930" s="89"/>
    </row>
    <row r="931" spans="1:4" ht="13.5">
      <c r="A931" s="90">
        <v>930</v>
      </c>
      <c r="D931" s="89"/>
    </row>
    <row r="932" spans="1:4" ht="13.5">
      <c r="A932" s="90">
        <v>931</v>
      </c>
      <c r="D932" s="89"/>
    </row>
    <row r="933" spans="1:4" ht="13.5">
      <c r="A933" s="90">
        <v>932</v>
      </c>
      <c r="D933" s="89"/>
    </row>
    <row r="934" spans="1:4" ht="13.5">
      <c r="A934" s="90">
        <v>933</v>
      </c>
      <c r="D934" s="89"/>
    </row>
    <row r="935" spans="1:4" ht="13.5">
      <c r="A935" s="90">
        <v>934</v>
      </c>
      <c r="D935" s="89"/>
    </row>
    <row r="936" spans="1:4" ht="13.5">
      <c r="A936" s="90">
        <v>935</v>
      </c>
      <c r="D936" s="89"/>
    </row>
    <row r="937" spans="1:4" ht="13.5">
      <c r="A937" s="90">
        <v>936</v>
      </c>
      <c r="D937" s="89"/>
    </row>
    <row r="938" spans="1:4" ht="13.5">
      <c r="A938" s="90">
        <v>937</v>
      </c>
      <c r="D938" s="89"/>
    </row>
    <row r="939" spans="1:4" ht="13.5">
      <c r="A939" s="90">
        <v>938</v>
      </c>
      <c r="D939" s="89"/>
    </row>
    <row r="940" spans="1:4" ht="13.5">
      <c r="A940" s="90">
        <v>939</v>
      </c>
      <c r="D940" s="89"/>
    </row>
    <row r="941" spans="1:4" ht="13.5">
      <c r="A941" s="90">
        <v>940</v>
      </c>
      <c r="D941" s="89"/>
    </row>
    <row r="942" spans="1:4" ht="13.5">
      <c r="A942" s="90">
        <v>941</v>
      </c>
      <c r="D942" s="89"/>
    </row>
    <row r="943" spans="1:4" ht="13.5">
      <c r="A943" s="90">
        <v>942</v>
      </c>
      <c r="D943" s="89"/>
    </row>
    <row r="944" spans="1:4" ht="13.5">
      <c r="A944" s="90">
        <v>943</v>
      </c>
      <c r="D944" s="89"/>
    </row>
    <row r="945" spans="1:4" ht="13.5">
      <c r="A945" s="90">
        <v>944</v>
      </c>
      <c r="D945" s="89"/>
    </row>
    <row r="946" spans="1:4" ht="13.5">
      <c r="A946" s="90">
        <v>945</v>
      </c>
      <c r="D946" s="89"/>
    </row>
    <row r="947" spans="1:4" ht="13.5">
      <c r="A947" s="90">
        <v>946</v>
      </c>
      <c r="D947" s="89"/>
    </row>
    <row r="948" spans="1:4" ht="13.5">
      <c r="A948" s="90">
        <v>947</v>
      </c>
      <c r="D948" s="89"/>
    </row>
    <row r="949" spans="1:4" ht="13.5">
      <c r="A949" s="90">
        <v>948</v>
      </c>
      <c r="D949" s="89"/>
    </row>
    <row r="950" spans="1:4" ht="13.5">
      <c r="A950" s="90">
        <v>949</v>
      </c>
      <c r="D950" s="89"/>
    </row>
    <row r="951" spans="1:4" ht="13.5">
      <c r="A951" s="90">
        <v>950</v>
      </c>
      <c r="D951" s="89"/>
    </row>
    <row r="952" spans="1:4" ht="13.5">
      <c r="A952" s="90">
        <v>951</v>
      </c>
      <c r="D952" s="89"/>
    </row>
    <row r="953" spans="1:4" ht="13.5">
      <c r="A953" s="90">
        <v>952</v>
      </c>
      <c r="D953" s="89"/>
    </row>
    <row r="954" spans="1:4" ht="13.5">
      <c r="A954" s="90">
        <v>953</v>
      </c>
      <c r="D954" s="89"/>
    </row>
    <row r="955" spans="1:4" ht="13.5">
      <c r="A955" s="90">
        <v>954</v>
      </c>
      <c r="D955" s="89"/>
    </row>
    <row r="956" spans="1:4" ht="13.5">
      <c r="A956" s="90">
        <v>955</v>
      </c>
      <c r="D956" s="89"/>
    </row>
    <row r="957" spans="1:4" ht="13.5">
      <c r="A957" s="90">
        <v>956</v>
      </c>
      <c r="D957" s="89"/>
    </row>
    <row r="958" spans="1:4" ht="13.5">
      <c r="A958" s="90">
        <v>957</v>
      </c>
      <c r="D958" s="89"/>
    </row>
    <row r="959" spans="1:4" ht="13.5">
      <c r="A959" s="90">
        <v>958</v>
      </c>
      <c r="D959" s="89"/>
    </row>
    <row r="960" spans="1:4" ht="13.5">
      <c r="A960" s="90">
        <v>959</v>
      </c>
      <c r="D960" s="89"/>
    </row>
    <row r="961" spans="1:4" ht="13.5">
      <c r="A961" s="90">
        <v>960</v>
      </c>
      <c r="D961" s="89"/>
    </row>
    <row r="962" spans="1:4" ht="13.5">
      <c r="A962" s="90">
        <v>961</v>
      </c>
      <c r="D962" s="89"/>
    </row>
    <row r="963" spans="1:4" ht="13.5">
      <c r="A963" s="90">
        <v>962</v>
      </c>
      <c r="D963" s="89"/>
    </row>
    <row r="964" spans="1:4" ht="13.5">
      <c r="A964" s="90">
        <v>963</v>
      </c>
      <c r="D964" s="89"/>
    </row>
    <row r="965" spans="1:4" ht="13.5">
      <c r="A965" s="90">
        <v>964</v>
      </c>
      <c r="D965" s="89"/>
    </row>
    <row r="966" spans="1:4" ht="13.5">
      <c r="A966" s="90">
        <v>965</v>
      </c>
      <c r="D966" s="89"/>
    </row>
    <row r="967" spans="1:4" ht="13.5">
      <c r="A967" s="90">
        <v>966</v>
      </c>
      <c r="D967" s="89"/>
    </row>
    <row r="968" spans="1:4" ht="13.5">
      <c r="A968" s="90">
        <v>967</v>
      </c>
      <c r="D968" s="89"/>
    </row>
    <row r="969" spans="1:4" ht="13.5">
      <c r="A969" s="90">
        <v>968</v>
      </c>
      <c r="D969" s="89"/>
    </row>
    <row r="970" spans="1:4" ht="13.5">
      <c r="A970" s="90">
        <v>969</v>
      </c>
      <c r="D970" s="89"/>
    </row>
    <row r="971" spans="1:4" ht="13.5">
      <c r="A971" s="90">
        <v>970</v>
      </c>
      <c r="D971" s="89"/>
    </row>
    <row r="972" spans="1:4" ht="13.5">
      <c r="A972" s="90">
        <v>971</v>
      </c>
      <c r="D972" s="89"/>
    </row>
    <row r="973" spans="1:4" ht="13.5">
      <c r="A973" s="90">
        <v>972</v>
      </c>
      <c r="D973" s="89"/>
    </row>
    <row r="974" spans="1:4" ht="13.5">
      <c r="A974" s="90">
        <v>973</v>
      </c>
      <c r="D974" s="89"/>
    </row>
    <row r="975" spans="1:4" ht="13.5">
      <c r="A975" s="90">
        <v>974</v>
      </c>
      <c r="D975" s="89"/>
    </row>
    <row r="976" spans="1:4" ht="13.5">
      <c r="A976" s="90">
        <v>975</v>
      </c>
      <c r="D976" s="89"/>
    </row>
    <row r="977" spans="1:4" ht="13.5">
      <c r="A977" s="90">
        <v>976</v>
      </c>
      <c r="D977" s="89"/>
    </row>
    <row r="978" spans="1:4" ht="13.5">
      <c r="A978" s="90">
        <v>977</v>
      </c>
      <c r="D978" s="89"/>
    </row>
    <row r="979" spans="1:4" ht="13.5">
      <c r="A979" s="90">
        <v>978</v>
      </c>
      <c r="D979" s="89"/>
    </row>
    <row r="980" spans="1:4" ht="13.5">
      <c r="A980" s="90">
        <v>979</v>
      </c>
      <c r="D980" s="89"/>
    </row>
    <row r="981" spans="1:4" ht="13.5">
      <c r="A981" s="90">
        <v>980</v>
      </c>
      <c r="D981" s="89"/>
    </row>
    <row r="982" spans="1:4" ht="13.5">
      <c r="A982" s="90">
        <v>981</v>
      </c>
      <c r="D982" s="89"/>
    </row>
    <row r="983" spans="1:4" ht="13.5">
      <c r="A983" s="90">
        <v>982</v>
      </c>
      <c r="D983" s="89"/>
    </row>
    <row r="984" spans="1:4" ht="13.5">
      <c r="A984" s="90">
        <v>983</v>
      </c>
      <c r="D984" s="89"/>
    </row>
    <row r="985" spans="1:4" ht="13.5">
      <c r="A985" s="90">
        <v>984</v>
      </c>
      <c r="D985" s="89"/>
    </row>
    <row r="986" spans="1:4" ht="13.5">
      <c r="A986" s="90">
        <v>985</v>
      </c>
      <c r="D986" s="89"/>
    </row>
    <row r="987" spans="1:4" ht="13.5">
      <c r="A987" s="90">
        <v>986</v>
      </c>
      <c r="D987" s="89"/>
    </row>
    <row r="988" spans="1:4" ht="13.5">
      <c r="A988" s="90">
        <v>987</v>
      </c>
      <c r="D988" s="89"/>
    </row>
    <row r="989" spans="1:4" ht="13.5">
      <c r="A989" s="90">
        <v>988</v>
      </c>
      <c r="D989" s="89"/>
    </row>
    <row r="990" spans="1:4" ht="13.5">
      <c r="A990" s="90">
        <v>989</v>
      </c>
      <c r="D990" s="89"/>
    </row>
    <row r="991" spans="1:4" ht="13.5">
      <c r="A991" s="90">
        <v>990</v>
      </c>
      <c r="D991" s="89"/>
    </row>
    <row r="992" spans="1:4" ht="13.5">
      <c r="A992" s="90">
        <v>991</v>
      </c>
      <c r="D992" s="89"/>
    </row>
    <row r="993" spans="1:4" ht="13.5">
      <c r="A993" s="90">
        <v>992</v>
      </c>
      <c r="D993" s="89"/>
    </row>
    <row r="994" spans="1:4" ht="13.5">
      <c r="A994" s="90">
        <v>993</v>
      </c>
      <c r="D994" s="89"/>
    </row>
    <row r="995" spans="1:4" ht="13.5">
      <c r="A995" s="90">
        <v>994</v>
      </c>
      <c r="D995" s="89"/>
    </row>
    <row r="996" spans="1:4" ht="13.5">
      <c r="A996" s="90">
        <v>995</v>
      </c>
      <c r="D996" s="89"/>
    </row>
    <row r="997" spans="1:4" ht="13.5">
      <c r="A997" s="90">
        <v>996</v>
      </c>
      <c r="D997" s="89"/>
    </row>
    <row r="998" spans="1:4" ht="13.5">
      <c r="A998" s="90">
        <v>997</v>
      </c>
      <c r="D998" s="89"/>
    </row>
    <row r="999" spans="1:4" ht="13.5">
      <c r="A999" s="90">
        <v>998</v>
      </c>
      <c r="D999" s="89"/>
    </row>
    <row r="1000" spans="1:4" ht="13.5">
      <c r="A1000" s="90">
        <v>999</v>
      </c>
      <c r="D1000" s="89"/>
    </row>
    <row r="1001" spans="1:4" ht="13.5">
      <c r="A1001" s="90">
        <v>1000</v>
      </c>
      <c r="D1001" s="89"/>
    </row>
    <row r="1002" spans="1:5" ht="13.5">
      <c r="A1002" s="90">
        <v>1001</v>
      </c>
      <c r="B1002" s="89" t="s">
        <v>208</v>
      </c>
      <c r="C1002" s="89" t="s">
        <v>2</v>
      </c>
      <c r="D1002" s="113" t="s">
        <v>183</v>
      </c>
      <c r="E1002" t="s">
        <v>45</v>
      </c>
    </row>
    <row r="1003" spans="1:5" ht="13.5">
      <c r="A1003" s="90">
        <v>1002</v>
      </c>
      <c r="B1003" s="89" t="s">
        <v>1510</v>
      </c>
      <c r="C1003" s="89" t="s">
        <v>1511</v>
      </c>
      <c r="D1003" s="113">
        <v>4</v>
      </c>
      <c r="E1003" t="s">
        <v>45</v>
      </c>
    </row>
    <row r="1004" spans="1:5" ht="13.5">
      <c r="A1004" s="90">
        <v>1003</v>
      </c>
      <c r="B1004" s="89" t="s">
        <v>1512</v>
      </c>
      <c r="C1004" s="89" t="s">
        <v>1513</v>
      </c>
      <c r="D1004" s="113">
        <v>4</v>
      </c>
      <c r="E1004" t="s">
        <v>45</v>
      </c>
    </row>
    <row r="1005" spans="1:5" ht="13.5">
      <c r="A1005" s="90">
        <v>1004</v>
      </c>
      <c r="B1005" s="89" t="s">
        <v>1514</v>
      </c>
      <c r="C1005" s="89" t="s">
        <v>1515</v>
      </c>
      <c r="D1005" s="113">
        <v>4</v>
      </c>
      <c r="E1005" t="s">
        <v>45</v>
      </c>
    </row>
    <row r="1006" spans="1:5" ht="13.5">
      <c r="A1006" s="90">
        <v>1005</v>
      </c>
      <c r="B1006" s="89" t="s">
        <v>1516</v>
      </c>
      <c r="C1006" s="89" t="s">
        <v>1517</v>
      </c>
      <c r="D1006" s="113">
        <v>3</v>
      </c>
      <c r="E1006" t="s">
        <v>45</v>
      </c>
    </row>
    <row r="1007" spans="1:5" ht="13.5">
      <c r="A1007" s="90">
        <v>1006</v>
      </c>
      <c r="B1007" s="89" t="s">
        <v>1518</v>
      </c>
      <c r="C1007" s="89" t="s">
        <v>1519</v>
      </c>
      <c r="D1007" s="113">
        <v>3</v>
      </c>
      <c r="E1007" t="s">
        <v>45</v>
      </c>
    </row>
    <row r="1008" spans="1:5" ht="13.5">
      <c r="A1008" s="90">
        <v>1007</v>
      </c>
      <c r="B1008" s="89" t="s">
        <v>1520</v>
      </c>
      <c r="C1008" s="89" t="s">
        <v>1521</v>
      </c>
      <c r="D1008" s="113">
        <v>3</v>
      </c>
      <c r="E1008" t="s">
        <v>45</v>
      </c>
    </row>
    <row r="1009" spans="1:5" ht="13.5">
      <c r="A1009" s="90">
        <v>1008</v>
      </c>
      <c r="B1009" s="89" t="s">
        <v>1522</v>
      </c>
      <c r="C1009" s="89" t="s">
        <v>1523</v>
      </c>
      <c r="D1009" s="113">
        <v>2</v>
      </c>
      <c r="E1009" t="s">
        <v>45</v>
      </c>
    </row>
    <row r="1010" spans="1:5" ht="13.5">
      <c r="A1010" s="90">
        <v>1009</v>
      </c>
      <c r="B1010" s="89" t="s">
        <v>1524</v>
      </c>
      <c r="C1010" s="89" t="s">
        <v>1525</v>
      </c>
      <c r="D1010" s="113">
        <v>4</v>
      </c>
      <c r="E1010" t="s">
        <v>45</v>
      </c>
    </row>
    <row r="1011" spans="1:5" ht="13.5">
      <c r="A1011" s="90">
        <v>1010</v>
      </c>
      <c r="B1011" s="89" t="s">
        <v>1526</v>
      </c>
      <c r="C1011" s="89" t="s">
        <v>1527</v>
      </c>
      <c r="D1011" s="113">
        <v>2</v>
      </c>
      <c r="E1011" t="s">
        <v>45</v>
      </c>
    </row>
    <row r="1012" spans="1:5" ht="13.5">
      <c r="A1012" s="90">
        <v>1011</v>
      </c>
      <c r="B1012" s="89" t="s">
        <v>1528</v>
      </c>
      <c r="C1012" s="89" t="s">
        <v>1529</v>
      </c>
      <c r="D1012" s="113">
        <v>2</v>
      </c>
      <c r="E1012" t="s">
        <v>45</v>
      </c>
    </row>
    <row r="1013" spans="1:5" ht="13.5">
      <c r="A1013" s="90">
        <v>1012</v>
      </c>
      <c r="B1013" s="89" t="s">
        <v>1530</v>
      </c>
      <c r="C1013" s="89" t="s">
        <v>1531</v>
      </c>
      <c r="D1013" s="113">
        <v>3</v>
      </c>
      <c r="E1013" t="s">
        <v>102</v>
      </c>
    </row>
    <row r="1014" spans="1:5" ht="13.5">
      <c r="A1014" s="90">
        <v>1013</v>
      </c>
      <c r="B1014" s="89" t="s">
        <v>1532</v>
      </c>
      <c r="C1014" s="89" t="s">
        <v>282</v>
      </c>
      <c r="D1014" s="113" t="s">
        <v>209</v>
      </c>
      <c r="E1014" t="s">
        <v>45</v>
      </c>
    </row>
    <row r="1015" spans="1:5" ht="13.5">
      <c r="A1015" s="90">
        <v>1014</v>
      </c>
      <c r="B1015" s="89" t="s">
        <v>1533</v>
      </c>
      <c r="C1015" s="89" t="s">
        <v>1534</v>
      </c>
      <c r="D1015" s="113" t="s">
        <v>210</v>
      </c>
      <c r="E1015" t="s">
        <v>45</v>
      </c>
    </row>
    <row r="1016" spans="1:5" ht="13.5">
      <c r="A1016" s="90">
        <v>1015</v>
      </c>
      <c r="B1016" s="89" t="s">
        <v>1535</v>
      </c>
      <c r="C1016" s="89" t="s">
        <v>1536</v>
      </c>
      <c r="D1016" s="113">
        <v>2</v>
      </c>
      <c r="E1016" t="s">
        <v>45</v>
      </c>
    </row>
    <row r="1017" spans="1:5" ht="13.5">
      <c r="A1017" s="90">
        <v>1016</v>
      </c>
      <c r="B1017" s="89" t="s">
        <v>1537</v>
      </c>
      <c r="C1017" s="89" t="s">
        <v>1538</v>
      </c>
      <c r="D1017" s="113">
        <v>2</v>
      </c>
      <c r="E1017" t="s">
        <v>45</v>
      </c>
    </row>
    <row r="1018" spans="1:5" ht="13.5">
      <c r="A1018" s="90">
        <v>1017</v>
      </c>
      <c r="B1018" s="89" t="s">
        <v>1539</v>
      </c>
      <c r="C1018" s="89" t="s">
        <v>1540</v>
      </c>
      <c r="D1018" s="113">
        <v>3</v>
      </c>
      <c r="E1018" t="s">
        <v>99</v>
      </c>
    </row>
    <row r="1019" spans="1:5" ht="13.5">
      <c r="A1019" s="90">
        <v>1018</v>
      </c>
      <c r="B1019" s="89" t="s">
        <v>1541</v>
      </c>
      <c r="C1019" s="89" t="s">
        <v>1542</v>
      </c>
      <c r="D1019" s="113">
        <v>3</v>
      </c>
      <c r="E1019" t="s">
        <v>45</v>
      </c>
    </row>
    <row r="1020" spans="1:5" ht="13.5">
      <c r="A1020" s="90">
        <v>1019</v>
      </c>
      <c r="B1020" s="89" t="s">
        <v>1543</v>
      </c>
      <c r="C1020" s="89" t="s">
        <v>1544</v>
      </c>
      <c r="D1020" s="113">
        <v>3</v>
      </c>
      <c r="E1020" t="s">
        <v>45</v>
      </c>
    </row>
    <row r="1021" spans="1:5" ht="13.5">
      <c r="A1021" s="90">
        <v>1020</v>
      </c>
      <c r="B1021" s="89" t="s">
        <v>1545</v>
      </c>
      <c r="C1021" s="89" t="s">
        <v>1546</v>
      </c>
      <c r="D1021" s="113">
        <v>2</v>
      </c>
      <c r="E1021" t="s">
        <v>45</v>
      </c>
    </row>
    <row r="1022" spans="1:5" ht="13.5">
      <c r="A1022" s="90">
        <v>1021</v>
      </c>
      <c r="B1022" s="89" t="s">
        <v>1547</v>
      </c>
      <c r="C1022" s="89" t="s">
        <v>1548</v>
      </c>
      <c r="D1022" s="113">
        <v>2</v>
      </c>
      <c r="E1022" t="s">
        <v>98</v>
      </c>
    </row>
    <row r="1023" spans="1:5" ht="13.5">
      <c r="A1023" s="90">
        <v>1022</v>
      </c>
      <c r="B1023" s="89" t="s">
        <v>1549</v>
      </c>
      <c r="C1023" s="89" t="s">
        <v>1550</v>
      </c>
      <c r="D1023" s="113">
        <v>2</v>
      </c>
      <c r="E1023" t="s">
        <v>98</v>
      </c>
    </row>
    <row r="1024" spans="1:5" ht="13.5">
      <c r="A1024" s="90">
        <v>1023</v>
      </c>
      <c r="B1024" s="89" t="s">
        <v>1551</v>
      </c>
      <c r="C1024" s="89" t="s">
        <v>1552</v>
      </c>
      <c r="D1024" s="113">
        <v>2</v>
      </c>
      <c r="E1024" t="s">
        <v>98</v>
      </c>
    </row>
    <row r="1025" spans="1:5" ht="13.5">
      <c r="A1025" s="90">
        <v>1024</v>
      </c>
      <c r="B1025" s="89" t="s">
        <v>1553</v>
      </c>
      <c r="C1025" s="89" t="s">
        <v>1554</v>
      </c>
      <c r="D1025" s="113">
        <v>2</v>
      </c>
      <c r="E1025" t="s">
        <v>98</v>
      </c>
    </row>
    <row r="1026" spans="1:5" ht="13.5">
      <c r="A1026" s="90">
        <v>1025</v>
      </c>
      <c r="B1026" s="89" t="s">
        <v>1555</v>
      </c>
      <c r="C1026" s="89" t="s">
        <v>1556</v>
      </c>
      <c r="D1026" s="113">
        <v>4</v>
      </c>
      <c r="E1026" t="s">
        <v>101</v>
      </c>
    </row>
    <row r="1027" spans="1:5" ht="13.5">
      <c r="A1027" s="90">
        <v>1026</v>
      </c>
      <c r="B1027" s="89" t="s">
        <v>1557</v>
      </c>
      <c r="C1027" s="89" t="s">
        <v>1558</v>
      </c>
      <c r="D1027" s="113">
        <v>3</v>
      </c>
      <c r="E1027" t="s">
        <v>101</v>
      </c>
    </row>
    <row r="1028" spans="1:5" ht="13.5">
      <c r="A1028" s="90">
        <v>1027</v>
      </c>
      <c r="B1028" s="89" t="s">
        <v>1559</v>
      </c>
      <c r="C1028" s="89" t="s">
        <v>1560</v>
      </c>
      <c r="D1028" s="113">
        <v>3</v>
      </c>
      <c r="E1028" t="s">
        <v>100</v>
      </c>
    </row>
    <row r="1029" spans="1:5" ht="13.5">
      <c r="A1029" s="90">
        <v>1028</v>
      </c>
      <c r="B1029" s="89" t="s">
        <v>1561</v>
      </c>
      <c r="C1029" s="89" t="s">
        <v>1562</v>
      </c>
      <c r="D1029" s="113">
        <v>2</v>
      </c>
      <c r="E1029" t="s">
        <v>101</v>
      </c>
    </row>
    <row r="1030" spans="1:5" ht="13.5">
      <c r="A1030" s="90">
        <v>1029</v>
      </c>
      <c r="B1030" s="89" t="s">
        <v>1563</v>
      </c>
      <c r="C1030" s="89" t="s">
        <v>1564</v>
      </c>
      <c r="D1030" s="113">
        <v>2</v>
      </c>
      <c r="E1030" t="s">
        <v>101</v>
      </c>
    </row>
    <row r="1031" spans="1:5" ht="13.5">
      <c r="A1031" s="90">
        <v>1030</v>
      </c>
      <c r="B1031" s="89" t="s">
        <v>1565</v>
      </c>
      <c r="C1031" s="89" t="s">
        <v>1566</v>
      </c>
      <c r="D1031" s="113">
        <v>2</v>
      </c>
      <c r="E1031" t="s">
        <v>101</v>
      </c>
    </row>
    <row r="1032" spans="1:5" ht="13.5">
      <c r="A1032" s="90">
        <v>1031</v>
      </c>
      <c r="B1032" s="89" t="s">
        <v>1567</v>
      </c>
      <c r="C1032" s="89" t="s">
        <v>274</v>
      </c>
      <c r="D1032" s="113">
        <v>4</v>
      </c>
      <c r="E1032" t="s">
        <v>99</v>
      </c>
    </row>
    <row r="1033" spans="1:5" ht="13.5">
      <c r="A1033" s="90">
        <v>1032</v>
      </c>
      <c r="B1033" s="89" t="s">
        <v>1568</v>
      </c>
      <c r="C1033" s="89" t="s">
        <v>275</v>
      </c>
      <c r="D1033" s="113">
        <v>4</v>
      </c>
      <c r="E1033" t="s">
        <v>98</v>
      </c>
    </row>
    <row r="1034" spans="1:5" ht="13.5">
      <c r="A1034" s="90">
        <v>1033</v>
      </c>
      <c r="B1034" s="89" t="s">
        <v>1569</v>
      </c>
      <c r="C1034" s="89" t="s">
        <v>276</v>
      </c>
      <c r="D1034" s="113">
        <v>4</v>
      </c>
      <c r="E1034" t="s">
        <v>99</v>
      </c>
    </row>
    <row r="1035" spans="1:5" ht="13.5">
      <c r="A1035" s="90">
        <v>1034</v>
      </c>
      <c r="B1035" s="89" t="s">
        <v>1570</v>
      </c>
      <c r="C1035" s="89" t="s">
        <v>277</v>
      </c>
      <c r="D1035" s="113">
        <v>4</v>
      </c>
      <c r="E1035" t="s">
        <v>102</v>
      </c>
    </row>
    <row r="1036" spans="1:5" ht="13.5">
      <c r="A1036" s="90">
        <v>1035</v>
      </c>
      <c r="B1036" s="89" t="s">
        <v>1571</v>
      </c>
      <c r="C1036" s="89" t="s">
        <v>278</v>
      </c>
      <c r="D1036" s="113">
        <v>4</v>
      </c>
      <c r="E1036" t="s">
        <v>99</v>
      </c>
    </row>
    <row r="1037" spans="1:5" ht="13.5">
      <c r="A1037" s="90">
        <v>1036</v>
      </c>
      <c r="B1037" s="89" t="s">
        <v>1572</v>
      </c>
      <c r="C1037" s="89" t="s">
        <v>279</v>
      </c>
      <c r="D1037" s="113">
        <v>4</v>
      </c>
      <c r="E1037" t="s">
        <v>45</v>
      </c>
    </row>
    <row r="1038" spans="1:5" ht="13.5">
      <c r="A1038" s="90">
        <v>1037</v>
      </c>
      <c r="B1038" s="89" t="s">
        <v>1573</v>
      </c>
      <c r="C1038" s="89" t="s">
        <v>1574</v>
      </c>
      <c r="D1038" s="113">
        <v>3</v>
      </c>
      <c r="E1038" t="s">
        <v>99</v>
      </c>
    </row>
    <row r="1039" spans="1:5" ht="13.5">
      <c r="A1039" s="90">
        <v>1038</v>
      </c>
      <c r="B1039" s="89" t="s">
        <v>1575</v>
      </c>
      <c r="C1039" s="89" t="s">
        <v>1576</v>
      </c>
      <c r="D1039" s="113">
        <v>3</v>
      </c>
      <c r="E1039" t="s">
        <v>45</v>
      </c>
    </row>
    <row r="1040" spans="1:5" ht="13.5">
      <c r="A1040" s="90">
        <v>1039</v>
      </c>
      <c r="B1040" s="89" t="s">
        <v>1577</v>
      </c>
      <c r="C1040" s="89" t="s">
        <v>1578</v>
      </c>
      <c r="D1040" s="113">
        <v>3</v>
      </c>
      <c r="E1040" t="s">
        <v>99</v>
      </c>
    </row>
    <row r="1041" spans="1:5" ht="13.5">
      <c r="A1041" s="90">
        <v>1040</v>
      </c>
      <c r="B1041" s="89" t="s">
        <v>1579</v>
      </c>
      <c r="C1041" s="89" t="s">
        <v>1580</v>
      </c>
      <c r="D1041" s="113">
        <v>3</v>
      </c>
      <c r="E1041" t="s">
        <v>1976</v>
      </c>
    </row>
    <row r="1042" spans="1:5" ht="13.5">
      <c r="A1042" s="90">
        <v>1041</v>
      </c>
      <c r="B1042" s="89" t="s">
        <v>1581</v>
      </c>
      <c r="C1042" s="89" t="s">
        <v>1582</v>
      </c>
      <c r="D1042" s="113">
        <v>3</v>
      </c>
      <c r="E1042" t="s">
        <v>99</v>
      </c>
    </row>
    <row r="1043" spans="1:5" ht="13.5">
      <c r="A1043" s="90">
        <v>1042</v>
      </c>
      <c r="B1043" s="89" t="s">
        <v>1583</v>
      </c>
      <c r="C1043" s="89" t="s">
        <v>1584</v>
      </c>
      <c r="D1043" s="113">
        <v>3</v>
      </c>
      <c r="E1043" t="s">
        <v>99</v>
      </c>
    </row>
    <row r="1044" spans="1:5" ht="13.5">
      <c r="A1044" s="90">
        <v>1043</v>
      </c>
      <c r="B1044" s="89" t="s">
        <v>1585</v>
      </c>
      <c r="C1044" s="89" t="s">
        <v>1586</v>
      </c>
      <c r="D1044" s="113">
        <v>3</v>
      </c>
      <c r="E1044" t="s">
        <v>45</v>
      </c>
    </row>
    <row r="1045" spans="1:5" ht="13.5">
      <c r="A1045" s="90">
        <v>1044</v>
      </c>
      <c r="B1045" s="89" t="s">
        <v>1587</v>
      </c>
      <c r="C1045" s="89" t="s">
        <v>1588</v>
      </c>
      <c r="D1045" s="113">
        <v>3</v>
      </c>
      <c r="E1045" t="s">
        <v>99</v>
      </c>
    </row>
    <row r="1046" spans="1:5" ht="13.5">
      <c r="A1046" s="90">
        <v>1045</v>
      </c>
      <c r="B1046" s="89" t="s">
        <v>1589</v>
      </c>
      <c r="C1046" s="89" t="s">
        <v>1590</v>
      </c>
      <c r="D1046" s="113">
        <v>3</v>
      </c>
      <c r="E1046" t="s">
        <v>99</v>
      </c>
    </row>
    <row r="1047" spans="1:5" ht="13.5">
      <c r="A1047" s="90">
        <v>1046</v>
      </c>
      <c r="B1047" s="89" t="s">
        <v>1591</v>
      </c>
      <c r="C1047" s="89" t="s">
        <v>1592</v>
      </c>
      <c r="D1047" s="113">
        <v>3</v>
      </c>
      <c r="E1047" t="s">
        <v>99</v>
      </c>
    </row>
    <row r="1048" spans="1:5" ht="13.5">
      <c r="A1048" s="90">
        <v>1047</v>
      </c>
      <c r="B1048" s="89" t="s">
        <v>1593</v>
      </c>
      <c r="C1048" s="89" t="s">
        <v>1594</v>
      </c>
      <c r="D1048" s="113">
        <v>3</v>
      </c>
      <c r="E1048" t="s">
        <v>211</v>
      </c>
    </row>
    <row r="1049" spans="1:5" ht="13.5">
      <c r="A1049" s="90">
        <v>1048</v>
      </c>
      <c r="B1049" s="89" t="s">
        <v>1595</v>
      </c>
      <c r="C1049" s="89" t="s">
        <v>1596</v>
      </c>
      <c r="D1049" s="113">
        <v>2</v>
      </c>
      <c r="E1049" t="s">
        <v>1976</v>
      </c>
    </row>
    <row r="1050" spans="1:5" ht="13.5">
      <c r="A1050" s="90">
        <v>1049</v>
      </c>
      <c r="B1050" s="89" t="s">
        <v>1597</v>
      </c>
      <c r="C1050" s="89" t="s">
        <v>1598</v>
      </c>
      <c r="D1050" s="113">
        <v>2</v>
      </c>
      <c r="E1050" t="s">
        <v>1976</v>
      </c>
    </row>
    <row r="1051" spans="1:5" ht="13.5">
      <c r="A1051" s="90">
        <v>1050</v>
      </c>
      <c r="B1051" s="89" t="s">
        <v>1599</v>
      </c>
      <c r="C1051" s="89" t="s">
        <v>1600</v>
      </c>
      <c r="D1051" s="113">
        <v>2</v>
      </c>
      <c r="E1051" t="s">
        <v>100</v>
      </c>
    </row>
    <row r="1052" spans="1:5" ht="13.5">
      <c r="A1052" s="90">
        <v>1051</v>
      </c>
      <c r="B1052" s="89" t="s">
        <v>1601</v>
      </c>
      <c r="C1052" s="89" t="s">
        <v>1602</v>
      </c>
      <c r="D1052" s="113">
        <v>2</v>
      </c>
      <c r="E1052" t="s">
        <v>102</v>
      </c>
    </row>
    <row r="1053" spans="1:5" ht="13.5">
      <c r="A1053" s="90">
        <v>1052</v>
      </c>
      <c r="B1053" s="89" t="s">
        <v>1603</v>
      </c>
      <c r="C1053" s="89" t="s">
        <v>1604</v>
      </c>
      <c r="D1053" s="113">
        <v>2</v>
      </c>
      <c r="E1053" t="s">
        <v>99</v>
      </c>
    </row>
    <row r="1054" spans="1:5" ht="13.5">
      <c r="A1054" s="90">
        <v>1053</v>
      </c>
      <c r="B1054" s="89" t="s">
        <v>1605</v>
      </c>
      <c r="C1054" s="89" t="s">
        <v>1606</v>
      </c>
      <c r="D1054" s="113">
        <v>2</v>
      </c>
      <c r="E1054" t="s">
        <v>99</v>
      </c>
    </row>
    <row r="1055" spans="1:5" ht="13.5">
      <c r="A1055" s="90">
        <v>1054</v>
      </c>
      <c r="B1055" s="89" t="s">
        <v>1607</v>
      </c>
      <c r="C1055" s="89" t="s">
        <v>1608</v>
      </c>
      <c r="D1055" s="113">
        <v>2</v>
      </c>
      <c r="E1055" t="s">
        <v>99</v>
      </c>
    </row>
    <row r="1056" spans="1:5" ht="13.5">
      <c r="A1056" s="90">
        <v>1055</v>
      </c>
      <c r="B1056" s="89" t="s">
        <v>1609</v>
      </c>
      <c r="C1056" s="89" t="s">
        <v>1610</v>
      </c>
      <c r="D1056" s="113">
        <v>2</v>
      </c>
      <c r="E1056" t="s">
        <v>1976</v>
      </c>
    </row>
    <row r="1057" spans="1:5" ht="13.5">
      <c r="A1057" s="90">
        <v>1056</v>
      </c>
      <c r="B1057" s="89" t="s">
        <v>1611</v>
      </c>
      <c r="C1057" s="89" t="s">
        <v>1612</v>
      </c>
      <c r="D1057" s="113" t="s">
        <v>183</v>
      </c>
      <c r="E1057" t="s">
        <v>101</v>
      </c>
    </row>
    <row r="1058" spans="1:5" ht="13.5">
      <c r="A1058" s="90">
        <v>1057</v>
      </c>
      <c r="B1058" s="89" t="s">
        <v>1613</v>
      </c>
      <c r="C1058" s="89" t="s">
        <v>292</v>
      </c>
      <c r="D1058" s="113">
        <v>4</v>
      </c>
      <c r="E1058" t="s">
        <v>99</v>
      </c>
    </row>
    <row r="1059" spans="1:5" ht="13.5">
      <c r="A1059" s="90">
        <v>1058</v>
      </c>
      <c r="B1059" s="89" t="s">
        <v>1614</v>
      </c>
      <c r="C1059" s="89" t="s">
        <v>293</v>
      </c>
      <c r="D1059" s="113">
        <v>4</v>
      </c>
      <c r="E1059" t="s">
        <v>101</v>
      </c>
    </row>
    <row r="1060" spans="1:5" ht="13.5">
      <c r="A1060" s="90">
        <v>1059</v>
      </c>
      <c r="B1060" s="89" t="s">
        <v>1615</v>
      </c>
      <c r="C1060" s="89" t="s">
        <v>294</v>
      </c>
      <c r="D1060" s="113">
        <v>4</v>
      </c>
      <c r="E1060" t="s">
        <v>100</v>
      </c>
    </row>
    <row r="1061" spans="1:5" ht="13.5">
      <c r="A1061" s="90">
        <v>1060</v>
      </c>
      <c r="B1061" s="89" t="s">
        <v>1616</v>
      </c>
      <c r="C1061" s="89" t="s">
        <v>295</v>
      </c>
      <c r="D1061" s="113">
        <v>4</v>
      </c>
      <c r="E1061" t="s">
        <v>101</v>
      </c>
    </row>
    <row r="1062" spans="1:5" ht="13.5">
      <c r="A1062" s="90">
        <v>1061</v>
      </c>
      <c r="B1062" s="89" t="s">
        <v>1617</v>
      </c>
      <c r="C1062" s="89" t="s">
        <v>1618</v>
      </c>
      <c r="D1062" s="113">
        <v>3</v>
      </c>
      <c r="E1062" t="s">
        <v>101</v>
      </c>
    </row>
    <row r="1063" spans="1:5" ht="13.5">
      <c r="A1063" s="90">
        <v>1062</v>
      </c>
      <c r="B1063" s="89" t="s">
        <v>1619</v>
      </c>
      <c r="C1063" s="89" t="s">
        <v>1620</v>
      </c>
      <c r="D1063" s="113">
        <v>3</v>
      </c>
      <c r="E1063" t="s">
        <v>101</v>
      </c>
    </row>
    <row r="1064" spans="1:5" ht="13.5">
      <c r="A1064" s="90">
        <v>1063</v>
      </c>
      <c r="B1064" s="89" t="s">
        <v>1621</v>
      </c>
      <c r="C1064" s="89" t="s">
        <v>1622</v>
      </c>
      <c r="D1064" s="113">
        <v>3</v>
      </c>
      <c r="E1064" t="s">
        <v>101</v>
      </c>
    </row>
    <row r="1065" spans="1:5" ht="13.5">
      <c r="A1065" s="90">
        <v>1064</v>
      </c>
      <c r="B1065" s="89" t="s">
        <v>1623</v>
      </c>
      <c r="C1065" s="89" t="s">
        <v>1624</v>
      </c>
      <c r="D1065" s="113">
        <v>3</v>
      </c>
      <c r="E1065" t="s">
        <v>101</v>
      </c>
    </row>
    <row r="1066" spans="1:5" ht="13.5">
      <c r="A1066" s="90">
        <v>1065</v>
      </c>
      <c r="B1066" s="89" t="s">
        <v>1625</v>
      </c>
      <c r="C1066" s="89" t="s">
        <v>1626</v>
      </c>
      <c r="D1066" s="113">
        <v>3</v>
      </c>
      <c r="E1066" t="s">
        <v>101</v>
      </c>
    </row>
    <row r="1067" spans="1:5" ht="13.5">
      <c r="A1067" s="90">
        <v>1066</v>
      </c>
      <c r="B1067" s="89" t="s">
        <v>1627</v>
      </c>
      <c r="C1067" s="89" t="s">
        <v>1628</v>
      </c>
      <c r="D1067" s="113">
        <v>2</v>
      </c>
      <c r="E1067" t="s">
        <v>101</v>
      </c>
    </row>
    <row r="1068" spans="1:5" ht="13.5">
      <c r="A1068" s="90">
        <v>1067</v>
      </c>
      <c r="B1068" s="89" t="s">
        <v>1629</v>
      </c>
      <c r="C1068" s="89" t="s">
        <v>1630</v>
      </c>
      <c r="D1068" s="113">
        <v>2</v>
      </c>
      <c r="E1068" t="s">
        <v>101</v>
      </c>
    </row>
    <row r="1069" spans="1:5" ht="13.5">
      <c r="A1069" s="90">
        <v>1068</v>
      </c>
      <c r="B1069" s="89" t="s">
        <v>1631</v>
      </c>
      <c r="C1069" s="89" t="s">
        <v>1632</v>
      </c>
      <c r="D1069" s="113">
        <v>2</v>
      </c>
      <c r="E1069" t="s">
        <v>101</v>
      </c>
    </row>
    <row r="1070" spans="1:5" ht="13.5">
      <c r="A1070" s="90">
        <v>1069</v>
      </c>
      <c r="B1070" s="89" t="s">
        <v>1633</v>
      </c>
      <c r="C1070" s="89" t="s">
        <v>1634</v>
      </c>
      <c r="D1070" s="113">
        <v>2</v>
      </c>
      <c r="E1070" t="s">
        <v>101</v>
      </c>
    </row>
    <row r="1071" spans="1:5" ht="13.5">
      <c r="A1071" s="90">
        <v>1070</v>
      </c>
      <c r="B1071" s="89" t="s">
        <v>1635</v>
      </c>
      <c r="C1071" s="89" t="s">
        <v>214</v>
      </c>
      <c r="D1071" s="113">
        <v>4</v>
      </c>
      <c r="E1071" t="s">
        <v>213</v>
      </c>
    </row>
    <row r="1072" spans="1:5" ht="13.5">
      <c r="A1072" s="90">
        <v>1071</v>
      </c>
      <c r="B1072" s="89" t="s">
        <v>1636</v>
      </c>
      <c r="C1072" s="89" t="s">
        <v>215</v>
      </c>
      <c r="D1072" s="113">
        <v>4</v>
      </c>
      <c r="E1072" t="s">
        <v>99</v>
      </c>
    </row>
    <row r="1073" spans="1:5" ht="13.5">
      <c r="A1073" s="90">
        <v>1072</v>
      </c>
      <c r="B1073" s="89" t="s">
        <v>1637</v>
      </c>
      <c r="C1073" s="89" t="s">
        <v>1638</v>
      </c>
      <c r="D1073" s="113">
        <v>4</v>
      </c>
      <c r="E1073" t="s">
        <v>45</v>
      </c>
    </row>
    <row r="1074" spans="1:5" ht="13.5">
      <c r="A1074" s="90">
        <v>1073</v>
      </c>
      <c r="B1074" s="89" t="s">
        <v>1639</v>
      </c>
      <c r="C1074" s="89" t="s">
        <v>1640</v>
      </c>
      <c r="D1074" s="113">
        <v>4</v>
      </c>
      <c r="E1074" t="s">
        <v>98</v>
      </c>
    </row>
    <row r="1075" spans="1:5" ht="13.5">
      <c r="A1075" s="90">
        <v>1074</v>
      </c>
      <c r="B1075" s="89" t="s">
        <v>1641</v>
      </c>
      <c r="C1075" s="89" t="s">
        <v>1642</v>
      </c>
      <c r="D1075" s="113">
        <v>4</v>
      </c>
      <c r="E1075" t="s">
        <v>98</v>
      </c>
    </row>
    <row r="1076" spans="1:5" ht="13.5">
      <c r="A1076" s="90">
        <v>1075</v>
      </c>
      <c r="B1076" s="89" t="s">
        <v>1643</v>
      </c>
      <c r="C1076" s="89" t="s">
        <v>1644</v>
      </c>
      <c r="D1076" s="113">
        <v>4</v>
      </c>
      <c r="E1076" t="s">
        <v>99</v>
      </c>
    </row>
    <row r="1077" spans="1:5" ht="13.5">
      <c r="A1077" s="90">
        <v>1076</v>
      </c>
      <c r="B1077" s="89" t="s">
        <v>1645</v>
      </c>
      <c r="C1077" s="89" t="s">
        <v>1646</v>
      </c>
      <c r="D1077" s="113">
        <v>3</v>
      </c>
      <c r="E1077" t="s">
        <v>99</v>
      </c>
    </row>
    <row r="1078" spans="1:5" ht="13.5">
      <c r="A1078" s="90">
        <v>1077</v>
      </c>
      <c r="B1078" s="89" t="s">
        <v>1647</v>
      </c>
      <c r="C1078" s="89" t="s">
        <v>1648</v>
      </c>
      <c r="D1078" s="113">
        <v>3</v>
      </c>
      <c r="E1078" t="s">
        <v>99</v>
      </c>
    </row>
    <row r="1079" spans="1:5" ht="13.5">
      <c r="A1079" s="90">
        <v>1078</v>
      </c>
      <c r="B1079" s="89" t="s">
        <v>1649</v>
      </c>
      <c r="C1079" s="89" t="s">
        <v>1650</v>
      </c>
      <c r="D1079" s="113">
        <v>3</v>
      </c>
      <c r="E1079" t="s">
        <v>99</v>
      </c>
    </row>
    <row r="1080" spans="1:5" ht="13.5">
      <c r="A1080" s="90">
        <v>1079</v>
      </c>
      <c r="B1080" s="89" t="s">
        <v>1651</v>
      </c>
      <c r="C1080" s="89" t="s">
        <v>1652</v>
      </c>
      <c r="D1080" s="113">
        <v>3</v>
      </c>
      <c r="E1080" t="s">
        <v>99</v>
      </c>
    </row>
    <row r="1081" spans="1:5" ht="13.5">
      <c r="A1081" s="90">
        <v>1080</v>
      </c>
      <c r="B1081" s="89" t="s">
        <v>1653</v>
      </c>
      <c r="C1081" s="89" t="s">
        <v>1654</v>
      </c>
      <c r="D1081" s="113">
        <v>3</v>
      </c>
      <c r="E1081" t="s">
        <v>99</v>
      </c>
    </row>
    <row r="1082" spans="1:5" ht="13.5">
      <c r="A1082" s="90">
        <v>1081</v>
      </c>
      <c r="B1082" s="89" t="s">
        <v>1655</v>
      </c>
      <c r="C1082" s="89" t="s">
        <v>1656</v>
      </c>
      <c r="D1082" s="113">
        <v>3</v>
      </c>
      <c r="E1082" t="s">
        <v>99</v>
      </c>
    </row>
    <row r="1083" spans="1:5" ht="13.5">
      <c r="A1083" s="90">
        <v>1082</v>
      </c>
      <c r="B1083" s="89" t="s">
        <v>1657</v>
      </c>
      <c r="C1083" s="89" t="s">
        <v>1658</v>
      </c>
      <c r="D1083" s="113">
        <v>3</v>
      </c>
      <c r="E1083" t="s">
        <v>99</v>
      </c>
    </row>
    <row r="1084" spans="1:5" ht="13.5">
      <c r="A1084" s="90">
        <v>1083</v>
      </c>
      <c r="B1084" s="89" t="s">
        <v>1659</v>
      </c>
      <c r="C1084" s="89" t="s">
        <v>1660</v>
      </c>
      <c r="D1084" s="113">
        <v>3</v>
      </c>
      <c r="E1084" t="s">
        <v>99</v>
      </c>
    </row>
    <row r="1085" spans="1:5" ht="13.5">
      <c r="A1085" s="90">
        <v>1084</v>
      </c>
      <c r="B1085" s="89" t="s">
        <v>1661</v>
      </c>
      <c r="C1085" s="89" t="s">
        <v>1662</v>
      </c>
      <c r="D1085" s="113">
        <v>2</v>
      </c>
      <c r="E1085" t="s">
        <v>100</v>
      </c>
    </row>
    <row r="1086" spans="1:5" ht="13.5">
      <c r="A1086" s="90">
        <v>1085</v>
      </c>
      <c r="B1086" s="89" t="s">
        <v>1663</v>
      </c>
      <c r="C1086" s="89" t="s">
        <v>1664</v>
      </c>
      <c r="D1086" s="113">
        <v>2</v>
      </c>
      <c r="E1086" t="s">
        <v>99</v>
      </c>
    </row>
    <row r="1087" spans="1:5" ht="13.5">
      <c r="A1087" s="90">
        <v>1086</v>
      </c>
      <c r="B1087" s="89" t="s">
        <v>1665</v>
      </c>
      <c r="C1087" s="89" t="s">
        <v>1666</v>
      </c>
      <c r="D1087" s="113">
        <v>2</v>
      </c>
      <c r="E1087" t="s">
        <v>99</v>
      </c>
    </row>
    <row r="1088" spans="1:5" ht="13.5">
      <c r="A1088" s="90">
        <v>1087</v>
      </c>
      <c r="B1088" s="89" t="s">
        <v>1667</v>
      </c>
      <c r="C1088" s="89" t="s">
        <v>1668</v>
      </c>
      <c r="D1088" s="113">
        <v>2</v>
      </c>
      <c r="E1088" t="s">
        <v>99</v>
      </c>
    </row>
    <row r="1089" spans="1:5" ht="13.5">
      <c r="A1089" s="90">
        <v>1088</v>
      </c>
      <c r="B1089" s="89" t="s">
        <v>1669</v>
      </c>
      <c r="C1089" s="89" t="s">
        <v>1670</v>
      </c>
      <c r="D1089" s="113">
        <v>2</v>
      </c>
      <c r="E1089" t="s">
        <v>99</v>
      </c>
    </row>
    <row r="1090" spans="1:5" ht="13.5">
      <c r="A1090" s="90">
        <v>1089</v>
      </c>
      <c r="B1090" s="89" t="s">
        <v>1671</v>
      </c>
      <c r="C1090" s="89" t="s">
        <v>1672</v>
      </c>
      <c r="D1090" s="113">
        <v>2</v>
      </c>
      <c r="E1090" t="s">
        <v>99</v>
      </c>
    </row>
    <row r="1091" spans="1:5" ht="13.5">
      <c r="A1091" s="90">
        <v>1090</v>
      </c>
      <c r="B1091" s="89" t="s">
        <v>1673</v>
      </c>
      <c r="C1091" s="89" t="s">
        <v>1674</v>
      </c>
      <c r="D1091" s="113">
        <v>2</v>
      </c>
      <c r="E1091" t="s">
        <v>101</v>
      </c>
    </row>
    <row r="1092" spans="1:5" ht="13.5">
      <c r="A1092" s="90">
        <v>1091</v>
      </c>
      <c r="B1092" s="89" t="s">
        <v>1675</v>
      </c>
      <c r="C1092" s="89" t="s">
        <v>1676</v>
      </c>
      <c r="D1092" s="113">
        <v>2</v>
      </c>
      <c r="E1092" t="s">
        <v>99</v>
      </c>
    </row>
    <row r="1093" spans="1:5" ht="13.5">
      <c r="A1093" s="90">
        <v>1092</v>
      </c>
      <c r="B1093" s="89" t="s">
        <v>1677</v>
      </c>
      <c r="C1093" s="89" t="s">
        <v>280</v>
      </c>
      <c r="D1093" s="113">
        <v>4</v>
      </c>
      <c r="E1093" t="s">
        <v>99</v>
      </c>
    </row>
    <row r="1094" spans="1:5" ht="13.5">
      <c r="A1094" s="90">
        <v>1093</v>
      </c>
      <c r="B1094" s="89" t="s">
        <v>1678</v>
      </c>
      <c r="C1094" s="89" t="s">
        <v>281</v>
      </c>
      <c r="D1094" s="113">
        <v>4</v>
      </c>
      <c r="E1094" t="s">
        <v>103</v>
      </c>
    </row>
    <row r="1095" spans="1:5" ht="13.5">
      <c r="A1095" s="90">
        <v>1094</v>
      </c>
      <c r="B1095" s="89" t="s">
        <v>1679</v>
      </c>
      <c r="C1095" s="89" t="s">
        <v>1680</v>
      </c>
      <c r="D1095" s="113">
        <v>4</v>
      </c>
      <c r="E1095" t="s">
        <v>99</v>
      </c>
    </row>
    <row r="1096" spans="1:5" ht="13.5">
      <c r="A1096" s="90">
        <v>1095</v>
      </c>
      <c r="B1096" s="89" t="s">
        <v>1681</v>
      </c>
      <c r="C1096" s="89" t="s">
        <v>1682</v>
      </c>
      <c r="D1096" s="113">
        <v>4</v>
      </c>
      <c r="E1096" t="s">
        <v>99</v>
      </c>
    </row>
    <row r="1097" spans="1:5" ht="13.5">
      <c r="A1097" s="90">
        <v>1096</v>
      </c>
      <c r="B1097" s="89" t="s">
        <v>1683</v>
      </c>
      <c r="C1097" s="89" t="s">
        <v>1684</v>
      </c>
      <c r="D1097" s="113">
        <v>3</v>
      </c>
      <c r="E1097" t="s">
        <v>99</v>
      </c>
    </row>
    <row r="1098" spans="1:5" ht="13.5">
      <c r="A1098" s="90">
        <v>1097</v>
      </c>
      <c r="B1098" s="89" t="s">
        <v>1685</v>
      </c>
      <c r="C1098" s="89" t="s">
        <v>1686</v>
      </c>
      <c r="D1098" s="113">
        <v>3</v>
      </c>
      <c r="E1098" t="s">
        <v>99</v>
      </c>
    </row>
    <row r="1099" spans="1:5" ht="13.5">
      <c r="A1099" s="90">
        <v>1098</v>
      </c>
      <c r="B1099" s="89" t="s">
        <v>1687</v>
      </c>
      <c r="C1099" s="89" t="s">
        <v>1688</v>
      </c>
      <c r="D1099" s="113">
        <v>3</v>
      </c>
      <c r="E1099" t="s">
        <v>99</v>
      </c>
    </row>
    <row r="1100" spans="1:5" ht="13.5">
      <c r="A1100" s="90">
        <v>1099</v>
      </c>
      <c r="B1100" s="89" t="s">
        <v>1689</v>
      </c>
      <c r="C1100" s="89" t="s">
        <v>1690</v>
      </c>
      <c r="D1100" s="113">
        <v>3</v>
      </c>
      <c r="E1100" t="s">
        <v>99</v>
      </c>
    </row>
    <row r="1101" spans="1:5" ht="13.5">
      <c r="A1101" s="90">
        <v>1100</v>
      </c>
      <c r="B1101" s="89" t="s">
        <v>1691</v>
      </c>
      <c r="C1101" s="89" t="s">
        <v>1692</v>
      </c>
      <c r="D1101" s="113">
        <v>3</v>
      </c>
      <c r="E1101" t="s">
        <v>99</v>
      </c>
    </row>
    <row r="1102" spans="1:5" ht="13.5">
      <c r="A1102" s="90">
        <v>1101</v>
      </c>
      <c r="B1102" s="89" t="s">
        <v>1693</v>
      </c>
      <c r="C1102" s="89" t="s">
        <v>1694</v>
      </c>
      <c r="D1102" s="113" t="s">
        <v>185</v>
      </c>
      <c r="E1102" t="s">
        <v>99</v>
      </c>
    </row>
    <row r="1103" spans="1:5" ht="13.5">
      <c r="A1103" s="90">
        <v>1102</v>
      </c>
      <c r="B1103" s="89" t="s">
        <v>1695</v>
      </c>
      <c r="C1103" s="89" t="s">
        <v>1696</v>
      </c>
      <c r="D1103" s="113" t="s">
        <v>185</v>
      </c>
      <c r="E1103" t="s">
        <v>101</v>
      </c>
    </row>
    <row r="1104" spans="1:5" ht="13.5">
      <c r="A1104" s="90">
        <v>1103</v>
      </c>
      <c r="B1104" s="89" t="s">
        <v>1697</v>
      </c>
      <c r="C1104" s="89" t="s">
        <v>1698</v>
      </c>
      <c r="D1104" s="113">
        <v>2</v>
      </c>
      <c r="E1104" t="s">
        <v>98</v>
      </c>
    </row>
    <row r="1105" spans="1:5" ht="13.5">
      <c r="A1105" s="90">
        <v>1104</v>
      </c>
      <c r="B1105" s="89" t="s">
        <v>1699</v>
      </c>
      <c r="C1105" s="89" t="s">
        <v>1700</v>
      </c>
      <c r="D1105" s="113">
        <v>2</v>
      </c>
      <c r="E1105" t="s">
        <v>1976</v>
      </c>
    </row>
    <row r="1106" spans="1:5" ht="13.5">
      <c r="A1106" s="90">
        <v>1105</v>
      </c>
      <c r="B1106" s="89" t="s">
        <v>1701</v>
      </c>
      <c r="C1106" s="89" t="s">
        <v>3</v>
      </c>
      <c r="D1106" s="113" t="s">
        <v>183</v>
      </c>
      <c r="E1106" t="s">
        <v>98</v>
      </c>
    </row>
    <row r="1107" spans="1:5" ht="13.5">
      <c r="A1107" s="90">
        <v>1106</v>
      </c>
      <c r="B1107" s="89" t="s">
        <v>1702</v>
      </c>
      <c r="C1107" s="89" t="s">
        <v>283</v>
      </c>
      <c r="D1107" s="113">
        <v>4</v>
      </c>
      <c r="E1107" t="s">
        <v>296</v>
      </c>
    </row>
    <row r="1108" spans="1:5" ht="13.5">
      <c r="A1108" s="90">
        <v>1107</v>
      </c>
      <c r="B1108" s="89" t="s">
        <v>1703</v>
      </c>
      <c r="C1108" s="89" t="s">
        <v>284</v>
      </c>
      <c r="D1108" s="113">
        <v>4</v>
      </c>
      <c r="E1108" t="s">
        <v>98</v>
      </c>
    </row>
    <row r="1109" spans="1:5" ht="13.5">
      <c r="A1109" s="90">
        <v>1108</v>
      </c>
      <c r="B1109" s="89" t="s">
        <v>1704</v>
      </c>
      <c r="C1109" s="89" t="s">
        <v>285</v>
      </c>
      <c r="D1109" s="113">
        <v>4</v>
      </c>
      <c r="E1109" t="s">
        <v>98</v>
      </c>
    </row>
    <row r="1110" spans="1:5" ht="13.5">
      <c r="A1110" s="90">
        <v>1109</v>
      </c>
      <c r="B1110" s="89" t="s">
        <v>1705</v>
      </c>
      <c r="C1110" s="89" t="s">
        <v>1706</v>
      </c>
      <c r="D1110" s="113">
        <v>4</v>
      </c>
      <c r="E1110" t="s">
        <v>98</v>
      </c>
    </row>
    <row r="1111" spans="1:5" ht="13.5">
      <c r="A1111" s="90">
        <v>1110</v>
      </c>
      <c r="B1111" s="89" t="s">
        <v>1707</v>
      </c>
      <c r="C1111" s="89" t="s">
        <v>1708</v>
      </c>
      <c r="D1111" s="113">
        <v>3</v>
      </c>
      <c r="E1111" t="s">
        <v>98</v>
      </c>
    </row>
    <row r="1112" spans="1:5" ht="13.5">
      <c r="A1112" s="90">
        <v>1111</v>
      </c>
      <c r="B1112" s="89" t="s">
        <v>1709</v>
      </c>
      <c r="C1112" s="89" t="s">
        <v>1710</v>
      </c>
      <c r="D1112" s="113">
        <v>3</v>
      </c>
      <c r="E1112" t="s">
        <v>98</v>
      </c>
    </row>
    <row r="1113" spans="1:5" ht="13.5">
      <c r="A1113" s="90">
        <v>1112</v>
      </c>
      <c r="B1113" s="89" t="s">
        <v>1711</v>
      </c>
      <c r="C1113" s="89" t="s">
        <v>0</v>
      </c>
      <c r="D1113" s="113" t="s">
        <v>183</v>
      </c>
      <c r="E1113" t="s">
        <v>98</v>
      </c>
    </row>
    <row r="1114" spans="1:5" ht="13.5">
      <c r="A1114" s="90">
        <v>1113</v>
      </c>
      <c r="B1114" s="89" t="s">
        <v>1712</v>
      </c>
      <c r="C1114" s="89" t="s">
        <v>1713</v>
      </c>
      <c r="D1114" s="113">
        <v>2</v>
      </c>
      <c r="E1114" t="s">
        <v>98</v>
      </c>
    </row>
    <row r="1115" spans="1:5" ht="13.5">
      <c r="A1115" s="90">
        <v>1114</v>
      </c>
      <c r="B1115" s="89" t="s">
        <v>1714</v>
      </c>
      <c r="C1115" s="89" t="s">
        <v>1715</v>
      </c>
      <c r="D1115" s="113">
        <v>2</v>
      </c>
      <c r="E1115" t="s">
        <v>1976</v>
      </c>
    </row>
    <row r="1116" spans="1:5" ht="13.5">
      <c r="A1116" s="90">
        <v>1115</v>
      </c>
      <c r="B1116" s="89" t="s">
        <v>1716</v>
      </c>
      <c r="C1116" s="89" t="s">
        <v>1717</v>
      </c>
      <c r="D1116" s="113">
        <v>2</v>
      </c>
      <c r="E1116" t="s">
        <v>98</v>
      </c>
    </row>
    <row r="1117" spans="1:5" ht="13.5">
      <c r="A1117" s="90">
        <v>1116</v>
      </c>
      <c r="B1117" s="89" t="s">
        <v>1718</v>
      </c>
      <c r="C1117" s="89" t="s">
        <v>1719</v>
      </c>
      <c r="D1117" s="113">
        <v>4</v>
      </c>
      <c r="E1117" t="s">
        <v>99</v>
      </c>
    </row>
    <row r="1118" spans="1:5" ht="13.5">
      <c r="A1118" s="90">
        <v>1117</v>
      </c>
      <c r="B1118" s="89" t="s">
        <v>1720</v>
      </c>
      <c r="C1118" s="89" t="s">
        <v>1721</v>
      </c>
      <c r="D1118" s="113" t="s">
        <v>182</v>
      </c>
      <c r="E1118" t="s">
        <v>99</v>
      </c>
    </row>
    <row r="1119" spans="1:5" ht="13.5">
      <c r="A1119" s="90">
        <v>1118</v>
      </c>
      <c r="B1119" s="89" t="s">
        <v>1722</v>
      </c>
      <c r="C1119" s="89" t="s">
        <v>1723</v>
      </c>
      <c r="D1119" s="113">
        <v>3</v>
      </c>
      <c r="E1119" t="s">
        <v>98</v>
      </c>
    </row>
    <row r="1120" spans="1:5" ht="13.5">
      <c r="A1120" s="90">
        <v>1119</v>
      </c>
      <c r="B1120" s="89" t="s">
        <v>1724</v>
      </c>
      <c r="C1120" s="89" t="s">
        <v>1725</v>
      </c>
      <c r="D1120" s="113">
        <v>3</v>
      </c>
      <c r="E1120" t="s">
        <v>98</v>
      </c>
    </row>
    <row r="1121" spans="1:5" ht="13.5">
      <c r="A1121" s="90">
        <v>1120</v>
      </c>
      <c r="B1121" s="89" t="s">
        <v>1726</v>
      </c>
      <c r="C1121" s="89" t="s">
        <v>1727</v>
      </c>
      <c r="D1121" s="113">
        <v>3</v>
      </c>
      <c r="E1121" t="s">
        <v>98</v>
      </c>
    </row>
    <row r="1122" spans="1:5" ht="13.5">
      <c r="A1122" s="90">
        <v>1121</v>
      </c>
      <c r="B1122" s="89" t="s">
        <v>1728</v>
      </c>
      <c r="C1122" s="89" t="s">
        <v>1729</v>
      </c>
      <c r="D1122" s="113">
        <v>3</v>
      </c>
      <c r="E1122" t="s">
        <v>99</v>
      </c>
    </row>
    <row r="1123" spans="1:5" ht="13.5">
      <c r="A1123" s="90">
        <v>1122</v>
      </c>
      <c r="B1123" s="89" t="s">
        <v>1730</v>
      </c>
      <c r="C1123" s="89" t="s">
        <v>282</v>
      </c>
      <c r="D1123" s="113">
        <v>3</v>
      </c>
      <c r="E1123" t="s">
        <v>99</v>
      </c>
    </row>
    <row r="1124" spans="1:5" ht="13.5">
      <c r="A1124" s="90">
        <v>1123</v>
      </c>
      <c r="B1124" s="89" t="s">
        <v>1731</v>
      </c>
      <c r="C1124" s="89" t="s">
        <v>1732</v>
      </c>
      <c r="D1124" s="113" t="s">
        <v>185</v>
      </c>
      <c r="E1124" t="s">
        <v>98</v>
      </c>
    </row>
    <row r="1125" spans="1:5" ht="13.5">
      <c r="A1125" s="90">
        <v>1124</v>
      </c>
      <c r="B1125" s="89" t="s">
        <v>1733</v>
      </c>
      <c r="C1125" s="89" t="s">
        <v>1734</v>
      </c>
      <c r="D1125" s="113" t="s">
        <v>185</v>
      </c>
      <c r="E1125" t="s">
        <v>98</v>
      </c>
    </row>
    <row r="1126" spans="1:5" ht="13.5">
      <c r="A1126" s="90">
        <v>1125</v>
      </c>
      <c r="B1126" s="89" t="s">
        <v>1735</v>
      </c>
      <c r="C1126" s="89" t="s">
        <v>1736</v>
      </c>
      <c r="D1126" s="113" t="s">
        <v>185</v>
      </c>
      <c r="E1126" t="s">
        <v>99</v>
      </c>
    </row>
    <row r="1127" spans="1:5" ht="13.5">
      <c r="A1127" s="90">
        <v>1126</v>
      </c>
      <c r="B1127" s="89" t="s">
        <v>1737</v>
      </c>
      <c r="C1127" s="89" t="s">
        <v>1738</v>
      </c>
      <c r="D1127" s="113" t="s">
        <v>185</v>
      </c>
      <c r="E1127" t="s">
        <v>99</v>
      </c>
    </row>
    <row r="1128" spans="1:5" ht="13.5">
      <c r="A1128" s="90">
        <v>1127</v>
      </c>
      <c r="B1128" s="89" t="s">
        <v>1739</v>
      </c>
      <c r="C1128" s="89" t="s">
        <v>1740</v>
      </c>
      <c r="D1128" s="113" t="s">
        <v>185</v>
      </c>
      <c r="E1128" t="s">
        <v>99</v>
      </c>
    </row>
    <row r="1129" spans="1:5" ht="13.5">
      <c r="A1129" s="90">
        <v>1128</v>
      </c>
      <c r="B1129" s="89" t="s">
        <v>1741</v>
      </c>
      <c r="C1129" s="89" t="s">
        <v>1742</v>
      </c>
      <c r="D1129" s="113">
        <v>2</v>
      </c>
      <c r="E1129" t="s">
        <v>99</v>
      </c>
    </row>
    <row r="1130" spans="1:5" ht="13.5">
      <c r="A1130" s="90">
        <v>1129</v>
      </c>
      <c r="B1130" s="89" t="s">
        <v>1743</v>
      </c>
      <c r="C1130" s="89" t="s">
        <v>1744</v>
      </c>
      <c r="D1130" s="113">
        <v>4</v>
      </c>
      <c r="E1130" t="s">
        <v>99</v>
      </c>
    </row>
    <row r="1131" spans="1:5" ht="13.5">
      <c r="A1131" s="90">
        <v>1130</v>
      </c>
      <c r="B1131" s="89" t="s">
        <v>1745</v>
      </c>
      <c r="C1131" s="89" t="s">
        <v>1746</v>
      </c>
      <c r="D1131" s="113">
        <v>3</v>
      </c>
      <c r="E1131" t="s">
        <v>99</v>
      </c>
    </row>
    <row r="1132" spans="1:5" ht="13.5">
      <c r="A1132" s="90">
        <v>1131</v>
      </c>
      <c r="B1132" s="89" t="s">
        <v>1747</v>
      </c>
      <c r="C1132" s="89" t="s">
        <v>1748</v>
      </c>
      <c r="D1132" s="113">
        <v>3</v>
      </c>
      <c r="E1132" t="s">
        <v>99</v>
      </c>
    </row>
    <row r="1133" spans="1:5" ht="13.5">
      <c r="A1133" s="90">
        <v>1132</v>
      </c>
      <c r="B1133" s="89" t="s">
        <v>1749</v>
      </c>
      <c r="C1133" s="89" t="s">
        <v>1750</v>
      </c>
      <c r="D1133" s="113">
        <v>2</v>
      </c>
      <c r="E1133" t="s">
        <v>99</v>
      </c>
    </row>
    <row r="1134" spans="1:5" ht="13.5">
      <c r="A1134" s="90">
        <v>1133</v>
      </c>
      <c r="B1134" s="89" t="s">
        <v>1751</v>
      </c>
      <c r="C1134" s="89" t="s">
        <v>1752</v>
      </c>
      <c r="D1134" s="113">
        <v>2</v>
      </c>
      <c r="E1134" t="s">
        <v>99</v>
      </c>
    </row>
    <row r="1135" spans="1:5" ht="13.5">
      <c r="A1135" s="90">
        <v>1134</v>
      </c>
      <c r="B1135" s="89" t="s">
        <v>1753</v>
      </c>
      <c r="C1135" s="89" t="s">
        <v>1754</v>
      </c>
      <c r="D1135" s="113">
        <v>2</v>
      </c>
      <c r="E1135" t="s">
        <v>101</v>
      </c>
    </row>
    <row r="1136" spans="1:5" ht="13.5">
      <c r="A1136" s="90">
        <v>1135</v>
      </c>
      <c r="B1136" s="89" t="s">
        <v>1755</v>
      </c>
      <c r="C1136" s="89" t="s">
        <v>1756</v>
      </c>
      <c r="D1136" s="113">
        <v>2</v>
      </c>
      <c r="E1136" t="s">
        <v>102</v>
      </c>
    </row>
    <row r="1137" spans="1:5" ht="13.5">
      <c r="A1137" s="90">
        <v>1136</v>
      </c>
      <c r="B1137" s="89" t="s">
        <v>1757</v>
      </c>
      <c r="C1137" s="89" t="s">
        <v>1758</v>
      </c>
      <c r="D1137" s="113">
        <v>2</v>
      </c>
      <c r="E1137" t="s">
        <v>99</v>
      </c>
    </row>
    <row r="1138" spans="1:5" ht="13.5">
      <c r="A1138" s="90">
        <v>1137</v>
      </c>
      <c r="B1138" s="89" t="s">
        <v>1759</v>
      </c>
      <c r="C1138" s="89" t="s">
        <v>1760</v>
      </c>
      <c r="D1138" s="113">
        <v>4</v>
      </c>
      <c r="E1138" t="s">
        <v>101</v>
      </c>
    </row>
    <row r="1139" spans="1:5" ht="13.5">
      <c r="A1139" s="90">
        <v>1138</v>
      </c>
      <c r="B1139" s="89" t="s">
        <v>1761</v>
      </c>
      <c r="C1139" s="89" t="s">
        <v>1762</v>
      </c>
      <c r="D1139" s="113">
        <v>4</v>
      </c>
      <c r="E1139" t="s">
        <v>101</v>
      </c>
    </row>
    <row r="1140" spans="1:5" ht="13.5">
      <c r="A1140" s="90">
        <v>1139</v>
      </c>
      <c r="B1140" s="89" t="s">
        <v>1763</v>
      </c>
      <c r="C1140" s="89" t="s">
        <v>1764</v>
      </c>
      <c r="D1140" s="113">
        <v>3</v>
      </c>
      <c r="E1140" t="s">
        <v>101</v>
      </c>
    </row>
    <row r="1141" spans="1:5" ht="13.5">
      <c r="A1141" s="90">
        <v>1140</v>
      </c>
      <c r="B1141" s="89" t="s">
        <v>1765</v>
      </c>
      <c r="C1141" s="89" t="s">
        <v>1766</v>
      </c>
      <c r="D1141" s="113">
        <v>3</v>
      </c>
      <c r="E1141" t="s">
        <v>99</v>
      </c>
    </row>
    <row r="1142" spans="1:5" ht="13.5">
      <c r="A1142" s="90">
        <v>1141</v>
      </c>
      <c r="B1142" s="89" t="s">
        <v>1767</v>
      </c>
      <c r="C1142" s="89" t="s">
        <v>1768</v>
      </c>
      <c r="D1142" s="113">
        <v>3</v>
      </c>
      <c r="E1142" t="s">
        <v>99</v>
      </c>
    </row>
    <row r="1143" spans="1:5" ht="13.5">
      <c r="A1143" s="90">
        <v>1142</v>
      </c>
      <c r="B1143" s="89" t="s">
        <v>1769</v>
      </c>
      <c r="C1143" s="89" t="s">
        <v>1770</v>
      </c>
      <c r="D1143" s="113">
        <v>3</v>
      </c>
      <c r="E1143" t="s">
        <v>99</v>
      </c>
    </row>
    <row r="1144" spans="1:5" ht="13.5">
      <c r="A1144" s="90">
        <v>1143</v>
      </c>
      <c r="B1144" s="89" t="s">
        <v>1771</v>
      </c>
      <c r="C1144" s="89" t="s">
        <v>1772</v>
      </c>
      <c r="D1144" s="113">
        <v>2</v>
      </c>
      <c r="E1144" t="s">
        <v>99</v>
      </c>
    </row>
    <row r="1145" spans="1:5" ht="13.5">
      <c r="A1145" s="90">
        <v>1144</v>
      </c>
      <c r="B1145" s="89" t="s">
        <v>1773</v>
      </c>
      <c r="C1145" s="89" t="s">
        <v>1774</v>
      </c>
      <c r="D1145" s="113">
        <v>4</v>
      </c>
      <c r="E1145" t="s">
        <v>99</v>
      </c>
    </row>
    <row r="1146" spans="1:5" ht="13.5">
      <c r="A1146" s="90">
        <v>1145</v>
      </c>
      <c r="B1146" s="89" t="s">
        <v>212</v>
      </c>
      <c r="C1146" s="89" t="s">
        <v>1</v>
      </c>
      <c r="D1146" s="113" t="s">
        <v>183</v>
      </c>
      <c r="E1146" t="s">
        <v>98</v>
      </c>
    </row>
    <row r="1147" spans="1:5" ht="13.5">
      <c r="A1147" s="90">
        <v>1146</v>
      </c>
      <c r="B1147" s="89" t="s">
        <v>1775</v>
      </c>
      <c r="C1147" s="89" t="s">
        <v>1776</v>
      </c>
      <c r="D1147" s="113">
        <v>4</v>
      </c>
      <c r="E1147" t="s">
        <v>102</v>
      </c>
    </row>
    <row r="1148" spans="1:5" ht="13.5">
      <c r="A1148" s="90">
        <v>1147</v>
      </c>
      <c r="B1148" s="89" t="s">
        <v>1777</v>
      </c>
      <c r="C1148" s="89" t="s">
        <v>286</v>
      </c>
      <c r="D1148" s="113">
        <v>4</v>
      </c>
      <c r="E1148" t="s">
        <v>104</v>
      </c>
    </row>
    <row r="1149" spans="1:5" ht="13.5">
      <c r="A1149" s="90">
        <v>1148</v>
      </c>
      <c r="B1149" s="89" t="s">
        <v>1778</v>
      </c>
      <c r="C1149" s="89" t="s">
        <v>287</v>
      </c>
      <c r="D1149" s="113">
        <v>4</v>
      </c>
      <c r="E1149" t="s">
        <v>101</v>
      </c>
    </row>
    <row r="1150" spans="1:5" ht="13.5">
      <c r="A1150" s="90">
        <v>1149</v>
      </c>
      <c r="B1150" s="89" t="s">
        <v>1779</v>
      </c>
      <c r="C1150" s="89" t="s">
        <v>288</v>
      </c>
      <c r="D1150" s="113">
        <v>4</v>
      </c>
      <c r="E1150" t="s">
        <v>102</v>
      </c>
    </row>
    <row r="1151" spans="1:5" ht="13.5">
      <c r="A1151" s="90">
        <v>1150</v>
      </c>
      <c r="B1151" s="89" t="s">
        <v>1780</v>
      </c>
      <c r="C1151" s="89" t="s">
        <v>289</v>
      </c>
      <c r="D1151" s="113">
        <v>4</v>
      </c>
      <c r="E1151" t="s">
        <v>99</v>
      </c>
    </row>
    <row r="1152" spans="1:5" ht="13.5">
      <c r="A1152" s="90">
        <v>1151</v>
      </c>
      <c r="B1152" s="89" t="s">
        <v>1781</v>
      </c>
      <c r="C1152" s="89" t="s">
        <v>290</v>
      </c>
      <c r="D1152" s="113">
        <v>4</v>
      </c>
      <c r="E1152" t="s">
        <v>102</v>
      </c>
    </row>
    <row r="1153" spans="1:5" ht="13.5">
      <c r="A1153" s="90">
        <v>1152</v>
      </c>
      <c r="B1153" s="89" t="s">
        <v>1782</v>
      </c>
      <c r="C1153" s="89" t="s">
        <v>291</v>
      </c>
      <c r="D1153" s="113">
        <v>4</v>
      </c>
      <c r="E1153" t="s">
        <v>2005</v>
      </c>
    </row>
    <row r="1154" spans="1:5" ht="13.5">
      <c r="A1154" s="90">
        <v>1153</v>
      </c>
      <c r="B1154" s="89" t="s">
        <v>1783</v>
      </c>
      <c r="C1154" s="89" t="s">
        <v>1784</v>
      </c>
      <c r="D1154" s="113">
        <v>3</v>
      </c>
      <c r="E1154" t="s">
        <v>98</v>
      </c>
    </row>
    <row r="1155" spans="1:5" ht="13.5">
      <c r="A1155" s="90">
        <v>1154</v>
      </c>
      <c r="B1155" s="89" t="s">
        <v>1785</v>
      </c>
      <c r="C1155" s="89" t="s">
        <v>1786</v>
      </c>
      <c r="D1155" s="113">
        <v>3</v>
      </c>
      <c r="E1155" t="s">
        <v>98</v>
      </c>
    </row>
    <row r="1156" spans="1:5" ht="13.5">
      <c r="A1156" s="90">
        <v>1155</v>
      </c>
      <c r="B1156" s="89" t="s">
        <v>1787</v>
      </c>
      <c r="C1156" s="89" t="s">
        <v>1788</v>
      </c>
      <c r="D1156" s="113">
        <v>3</v>
      </c>
      <c r="E1156" t="s">
        <v>1976</v>
      </c>
    </row>
    <row r="1157" spans="1:5" ht="13.5">
      <c r="A1157" s="90">
        <v>1156</v>
      </c>
      <c r="B1157" s="89" t="s">
        <v>1789</v>
      </c>
      <c r="C1157" s="89" t="s">
        <v>1790</v>
      </c>
      <c r="D1157" s="113">
        <v>3</v>
      </c>
      <c r="E1157" t="s">
        <v>102</v>
      </c>
    </row>
    <row r="1158" spans="1:5" ht="13.5">
      <c r="A1158" s="90">
        <v>1157</v>
      </c>
      <c r="B1158" s="89" t="s">
        <v>1791</v>
      </c>
      <c r="C1158" s="89" t="s">
        <v>1792</v>
      </c>
      <c r="D1158" s="113">
        <v>3</v>
      </c>
      <c r="E1158" t="s">
        <v>102</v>
      </c>
    </row>
    <row r="1159" spans="1:5" ht="13.5">
      <c r="A1159" s="90">
        <v>1158</v>
      </c>
      <c r="B1159" s="89" t="s">
        <v>1793</v>
      </c>
      <c r="C1159" s="89" t="s">
        <v>1794</v>
      </c>
      <c r="D1159" s="113">
        <v>3</v>
      </c>
      <c r="E1159" t="s">
        <v>102</v>
      </c>
    </row>
    <row r="1160" spans="1:5" ht="13.5">
      <c r="A1160" s="90">
        <v>1159</v>
      </c>
      <c r="B1160" s="89" t="s">
        <v>1795</v>
      </c>
      <c r="C1160" s="89" t="s">
        <v>1796</v>
      </c>
      <c r="D1160" s="113">
        <v>3</v>
      </c>
      <c r="E1160" t="s">
        <v>104</v>
      </c>
    </row>
    <row r="1161" spans="1:5" ht="13.5">
      <c r="A1161" s="90">
        <v>1160</v>
      </c>
      <c r="B1161" s="89" t="s">
        <v>1797</v>
      </c>
      <c r="C1161" s="89" t="s">
        <v>1798</v>
      </c>
      <c r="D1161" s="113">
        <v>3</v>
      </c>
      <c r="E1161" t="s">
        <v>102</v>
      </c>
    </row>
    <row r="1162" spans="1:5" ht="13.5">
      <c r="A1162" s="90">
        <v>1161</v>
      </c>
      <c r="B1162" s="89" t="s">
        <v>1799</v>
      </c>
      <c r="C1162" s="89" t="s">
        <v>1800</v>
      </c>
      <c r="D1162" s="113">
        <v>2</v>
      </c>
      <c r="E1162" t="s">
        <v>102</v>
      </c>
    </row>
    <row r="1163" spans="1:5" ht="13.5">
      <c r="A1163" s="90">
        <v>1162</v>
      </c>
      <c r="B1163" s="89" t="s">
        <v>1801</v>
      </c>
      <c r="C1163" s="89" t="s">
        <v>1802</v>
      </c>
      <c r="D1163" s="113">
        <v>2</v>
      </c>
      <c r="E1163" t="s">
        <v>296</v>
      </c>
    </row>
    <row r="1164" spans="1:5" ht="13.5">
      <c r="A1164" s="90">
        <v>1163</v>
      </c>
      <c r="B1164" s="89" t="s">
        <v>1803</v>
      </c>
      <c r="C1164" s="89" t="s">
        <v>1804</v>
      </c>
      <c r="D1164" s="113">
        <v>2</v>
      </c>
      <c r="E1164" t="s">
        <v>102</v>
      </c>
    </row>
    <row r="1165" spans="1:5" ht="13.5">
      <c r="A1165" s="90">
        <v>1164</v>
      </c>
      <c r="B1165" s="89" t="s">
        <v>1805</v>
      </c>
      <c r="C1165" s="89" t="s">
        <v>1806</v>
      </c>
      <c r="D1165" s="113">
        <v>2</v>
      </c>
      <c r="E1165" t="s">
        <v>1984</v>
      </c>
    </row>
    <row r="1166" spans="1:5" ht="13.5">
      <c r="A1166" s="90">
        <v>1165</v>
      </c>
      <c r="B1166" s="89" t="s">
        <v>1807</v>
      </c>
      <c r="C1166" s="89" t="s">
        <v>1808</v>
      </c>
      <c r="D1166" s="113">
        <v>2</v>
      </c>
      <c r="E1166" t="s">
        <v>102</v>
      </c>
    </row>
    <row r="1167" spans="1:5" ht="13.5">
      <c r="A1167" s="90">
        <v>1166</v>
      </c>
      <c r="B1167" s="89" t="s">
        <v>1809</v>
      </c>
      <c r="C1167" s="89" t="s">
        <v>1810</v>
      </c>
      <c r="D1167" s="113">
        <v>2</v>
      </c>
      <c r="E1167" t="s">
        <v>102</v>
      </c>
    </row>
    <row r="1168" spans="1:5" ht="13.5">
      <c r="A1168" s="90">
        <v>1167</v>
      </c>
      <c r="B1168" s="89" t="s">
        <v>1811</v>
      </c>
      <c r="C1168" s="89" t="s">
        <v>1812</v>
      </c>
      <c r="D1168" s="113">
        <v>2</v>
      </c>
      <c r="E1168" t="s">
        <v>213</v>
      </c>
    </row>
    <row r="1169" spans="1:5" ht="13.5">
      <c r="A1169" s="90">
        <v>1168</v>
      </c>
      <c r="B1169" s="89" t="s">
        <v>1813</v>
      </c>
      <c r="C1169" s="89" t="s">
        <v>1814</v>
      </c>
      <c r="D1169" s="113">
        <v>2</v>
      </c>
      <c r="E1169" t="s">
        <v>101</v>
      </c>
    </row>
    <row r="1170" spans="1:5" ht="13.5">
      <c r="A1170" s="90">
        <v>1169</v>
      </c>
      <c r="B1170" s="89" t="s">
        <v>1815</v>
      </c>
      <c r="C1170" s="89" t="s">
        <v>1816</v>
      </c>
      <c r="D1170" s="113">
        <v>2</v>
      </c>
      <c r="E1170" t="s">
        <v>45</v>
      </c>
    </row>
    <row r="1171" spans="1:5" ht="13.5">
      <c r="A1171" s="90">
        <v>1170</v>
      </c>
      <c r="B1171" s="89" t="s">
        <v>1817</v>
      </c>
      <c r="C1171" s="89" t="s">
        <v>1818</v>
      </c>
      <c r="D1171" s="113">
        <v>3</v>
      </c>
      <c r="E1171" t="s">
        <v>99</v>
      </c>
    </row>
    <row r="1172" spans="1:5" ht="13.5">
      <c r="A1172" s="90">
        <v>1171</v>
      </c>
      <c r="B1172" s="89" t="s">
        <v>1819</v>
      </c>
      <c r="C1172" s="89" t="s">
        <v>1820</v>
      </c>
      <c r="D1172" s="113">
        <v>3</v>
      </c>
      <c r="E1172" t="s">
        <v>99</v>
      </c>
    </row>
    <row r="1173" spans="1:5" ht="13.5">
      <c r="A1173" s="90">
        <v>1172</v>
      </c>
      <c r="B1173" s="89" t="s">
        <v>1821</v>
      </c>
      <c r="C1173" s="89" t="s">
        <v>1822</v>
      </c>
      <c r="D1173" s="113">
        <v>3</v>
      </c>
      <c r="E1173" t="s">
        <v>99</v>
      </c>
    </row>
    <row r="1174" spans="1:5" ht="13.5">
      <c r="A1174" s="90">
        <v>1173</v>
      </c>
      <c r="B1174" s="89" t="s">
        <v>1823</v>
      </c>
      <c r="C1174" s="89" t="s">
        <v>1824</v>
      </c>
      <c r="D1174" s="113">
        <v>1</v>
      </c>
      <c r="E1174" t="s">
        <v>99</v>
      </c>
    </row>
    <row r="1175" spans="1:5" ht="13.5">
      <c r="A1175" s="90">
        <v>1174</v>
      </c>
      <c r="B1175" s="89" t="s">
        <v>1825</v>
      </c>
      <c r="C1175" s="89" t="s">
        <v>1826</v>
      </c>
      <c r="D1175" s="113">
        <v>1</v>
      </c>
      <c r="E1175" t="s">
        <v>98</v>
      </c>
    </row>
    <row r="1176" spans="1:5" ht="13.5">
      <c r="A1176" s="90">
        <v>1175</v>
      </c>
      <c r="B1176" s="89" t="s">
        <v>1827</v>
      </c>
      <c r="C1176" s="89" t="s">
        <v>1828</v>
      </c>
      <c r="D1176" s="113">
        <v>1</v>
      </c>
      <c r="E1176" t="s">
        <v>99</v>
      </c>
    </row>
    <row r="1177" spans="1:5" ht="13.5">
      <c r="A1177" s="90">
        <v>1176</v>
      </c>
      <c r="B1177" s="89" t="s">
        <v>1829</v>
      </c>
      <c r="C1177" s="89" t="s">
        <v>1830</v>
      </c>
      <c r="D1177" s="113">
        <v>1</v>
      </c>
      <c r="E1177" t="s">
        <v>99</v>
      </c>
    </row>
    <row r="1178" spans="1:5" ht="13.5">
      <c r="A1178" s="90">
        <v>1177</v>
      </c>
      <c r="B1178" s="105" t="s">
        <v>1831</v>
      </c>
      <c r="C1178" s="105" t="s">
        <v>1832</v>
      </c>
      <c r="D1178" s="113">
        <v>1</v>
      </c>
      <c r="E1178" t="s">
        <v>2006</v>
      </c>
    </row>
    <row r="1179" spans="1:5" ht="13.5">
      <c r="A1179" s="90">
        <v>1178</v>
      </c>
      <c r="B1179" s="89" t="s">
        <v>1833</v>
      </c>
      <c r="C1179" s="89" t="s">
        <v>1834</v>
      </c>
      <c r="D1179" s="113">
        <v>1</v>
      </c>
      <c r="E1179" t="s">
        <v>99</v>
      </c>
    </row>
    <row r="1180" spans="1:5" ht="13.5">
      <c r="A1180" s="90">
        <v>1179</v>
      </c>
      <c r="B1180" s="89" t="s">
        <v>1835</v>
      </c>
      <c r="C1180" s="89" t="s">
        <v>1836</v>
      </c>
      <c r="D1180" s="113">
        <v>1</v>
      </c>
      <c r="E1180" t="s">
        <v>99</v>
      </c>
    </row>
    <row r="1181" spans="1:5" ht="13.5">
      <c r="A1181" s="90">
        <v>1180</v>
      </c>
      <c r="B1181" s="89" t="s">
        <v>1837</v>
      </c>
      <c r="C1181" s="89" t="s">
        <v>1838</v>
      </c>
      <c r="D1181" s="113">
        <v>1</v>
      </c>
      <c r="E1181" t="s">
        <v>99</v>
      </c>
    </row>
    <row r="1182" spans="1:5" ht="13.5">
      <c r="A1182" s="90">
        <v>1181</v>
      </c>
      <c r="B1182" s="89" t="s">
        <v>1839</v>
      </c>
      <c r="C1182" s="89" t="s">
        <v>1840</v>
      </c>
      <c r="D1182" s="113">
        <v>1</v>
      </c>
      <c r="E1182" t="s">
        <v>99</v>
      </c>
    </row>
    <row r="1183" spans="1:5" ht="13.5">
      <c r="A1183" s="90">
        <v>1182</v>
      </c>
      <c r="B1183" s="89" t="s">
        <v>1841</v>
      </c>
      <c r="C1183" s="89" t="s">
        <v>1842</v>
      </c>
      <c r="D1183" s="113">
        <v>1</v>
      </c>
      <c r="E1183" t="s">
        <v>99</v>
      </c>
    </row>
    <row r="1184" spans="1:5" ht="13.5">
      <c r="A1184" s="90">
        <v>1183</v>
      </c>
      <c r="B1184" s="89" t="s">
        <v>1843</v>
      </c>
      <c r="C1184" s="89" t="s">
        <v>1844</v>
      </c>
      <c r="D1184" s="113">
        <v>1</v>
      </c>
      <c r="E1184" t="s">
        <v>99</v>
      </c>
    </row>
    <row r="1185" spans="1:5" ht="13.5">
      <c r="A1185" s="90">
        <v>1184</v>
      </c>
      <c r="B1185" s="89" t="s">
        <v>1845</v>
      </c>
      <c r="C1185" s="89" t="s">
        <v>1846</v>
      </c>
      <c r="D1185" s="113">
        <v>1</v>
      </c>
      <c r="E1185" t="s">
        <v>99</v>
      </c>
    </row>
    <row r="1186" spans="1:5" ht="13.5">
      <c r="A1186" s="90">
        <v>1185</v>
      </c>
      <c r="B1186" s="89" t="s">
        <v>1847</v>
      </c>
      <c r="C1186" s="89" t="s">
        <v>1848</v>
      </c>
      <c r="D1186" s="113">
        <v>1</v>
      </c>
      <c r="E1186" t="s">
        <v>99</v>
      </c>
    </row>
    <row r="1187" spans="1:5" ht="13.5">
      <c r="A1187" s="90">
        <v>1186</v>
      </c>
      <c r="B1187" s="89" t="s">
        <v>1849</v>
      </c>
      <c r="C1187" s="89" t="s">
        <v>1850</v>
      </c>
      <c r="D1187" s="113">
        <v>1</v>
      </c>
      <c r="E1187" t="s">
        <v>99</v>
      </c>
    </row>
    <row r="1188" spans="1:5" ht="13.5">
      <c r="A1188" s="90">
        <v>1187</v>
      </c>
      <c r="B1188" s="89" t="s">
        <v>1851</v>
      </c>
      <c r="C1188" s="89" t="s">
        <v>1852</v>
      </c>
      <c r="D1188" s="113">
        <v>1</v>
      </c>
      <c r="E1188" t="s">
        <v>99</v>
      </c>
    </row>
    <row r="1189" spans="1:5" ht="13.5">
      <c r="A1189" s="90">
        <v>1188</v>
      </c>
      <c r="B1189" s="89" t="s">
        <v>1853</v>
      </c>
      <c r="C1189" s="89" t="s">
        <v>1854</v>
      </c>
      <c r="D1189" s="113">
        <v>1</v>
      </c>
      <c r="E1189" t="s">
        <v>99</v>
      </c>
    </row>
    <row r="1190" spans="1:5" ht="13.5">
      <c r="A1190" s="90">
        <v>1189</v>
      </c>
      <c r="B1190" s="89" t="s">
        <v>1855</v>
      </c>
      <c r="C1190" s="89" t="s">
        <v>1856</v>
      </c>
      <c r="D1190" s="113">
        <v>1</v>
      </c>
      <c r="E1190" t="s">
        <v>99</v>
      </c>
    </row>
    <row r="1191" spans="1:5" ht="13.5">
      <c r="A1191" s="90">
        <v>1190</v>
      </c>
      <c r="B1191" s="89" t="s">
        <v>1857</v>
      </c>
      <c r="C1191" s="89" t="s">
        <v>1858</v>
      </c>
      <c r="D1191" s="113">
        <v>1</v>
      </c>
      <c r="E1191" t="s">
        <v>99</v>
      </c>
    </row>
    <row r="1192" spans="1:5" ht="13.5">
      <c r="A1192" s="90">
        <v>1191</v>
      </c>
      <c r="B1192" s="89" t="s">
        <v>1859</v>
      </c>
      <c r="C1192" s="89" t="s">
        <v>1860</v>
      </c>
      <c r="D1192" s="113">
        <v>1</v>
      </c>
      <c r="E1192" t="s">
        <v>99</v>
      </c>
    </row>
    <row r="1193" spans="1:5" ht="13.5">
      <c r="A1193" s="90">
        <v>1192</v>
      </c>
      <c r="B1193" s="89" t="s">
        <v>1861</v>
      </c>
      <c r="C1193" s="89" t="s">
        <v>1862</v>
      </c>
      <c r="D1193" s="113">
        <v>1</v>
      </c>
      <c r="E1193" t="s">
        <v>101</v>
      </c>
    </row>
    <row r="1194" spans="1:5" ht="13.5">
      <c r="A1194" s="90">
        <v>1193</v>
      </c>
      <c r="B1194" s="89" t="s">
        <v>1863</v>
      </c>
      <c r="C1194" s="89" t="s">
        <v>1864</v>
      </c>
      <c r="D1194" s="113">
        <v>1</v>
      </c>
      <c r="E1194" t="s">
        <v>100</v>
      </c>
    </row>
    <row r="1195" spans="1:5" ht="13.5">
      <c r="A1195" s="90">
        <v>1194</v>
      </c>
      <c r="B1195" s="89" t="s">
        <v>1865</v>
      </c>
      <c r="C1195" s="89" t="s">
        <v>1866</v>
      </c>
      <c r="D1195" s="113">
        <v>1</v>
      </c>
      <c r="E1195" t="s">
        <v>100</v>
      </c>
    </row>
    <row r="1196" spans="1:5" ht="13.5">
      <c r="A1196" s="90">
        <v>1195</v>
      </c>
      <c r="B1196" s="89" t="s">
        <v>1867</v>
      </c>
      <c r="C1196" s="89" t="s">
        <v>1868</v>
      </c>
      <c r="D1196" s="113">
        <v>1</v>
      </c>
      <c r="E1196" t="s">
        <v>45</v>
      </c>
    </row>
    <row r="1197" spans="1:5" ht="13.5">
      <c r="A1197" s="90">
        <v>1196</v>
      </c>
      <c r="B1197" s="89" t="s">
        <v>1869</v>
      </c>
      <c r="C1197" s="89" t="s">
        <v>1870</v>
      </c>
      <c r="D1197" s="113">
        <v>1</v>
      </c>
      <c r="E1197" t="s">
        <v>45</v>
      </c>
    </row>
    <row r="1198" spans="1:5" ht="13.5">
      <c r="A1198" s="90">
        <v>1197</v>
      </c>
      <c r="B1198" s="89" t="s">
        <v>1871</v>
      </c>
      <c r="C1198" s="89" t="s">
        <v>1872</v>
      </c>
      <c r="D1198" s="113">
        <v>1</v>
      </c>
      <c r="E1198" t="s">
        <v>99</v>
      </c>
    </row>
    <row r="1199" spans="1:5" ht="13.5">
      <c r="A1199" s="90">
        <v>1198</v>
      </c>
      <c r="B1199" s="89" t="s">
        <v>1873</v>
      </c>
      <c r="C1199" s="89" t="s">
        <v>1874</v>
      </c>
      <c r="D1199" s="113">
        <v>1</v>
      </c>
      <c r="E1199" t="s">
        <v>45</v>
      </c>
    </row>
    <row r="1200" spans="1:5" ht="13.5">
      <c r="A1200" s="90">
        <v>1199</v>
      </c>
      <c r="B1200" s="89" t="s">
        <v>1875</v>
      </c>
      <c r="C1200" s="89" t="s">
        <v>1876</v>
      </c>
      <c r="D1200" s="113">
        <v>1</v>
      </c>
      <c r="E1200" t="s">
        <v>45</v>
      </c>
    </row>
    <row r="1201" spans="1:5" ht="13.5">
      <c r="A1201" s="90">
        <v>1200</v>
      </c>
      <c r="B1201" s="89" t="s">
        <v>1877</v>
      </c>
      <c r="C1201" s="89" t="s">
        <v>1878</v>
      </c>
      <c r="D1201" s="113">
        <v>1</v>
      </c>
      <c r="E1201" t="s">
        <v>45</v>
      </c>
    </row>
    <row r="1202" spans="1:5" ht="13.5">
      <c r="A1202" s="90">
        <v>1201</v>
      </c>
      <c r="B1202" s="89" t="s">
        <v>1879</v>
      </c>
      <c r="C1202" s="89" t="s">
        <v>1880</v>
      </c>
      <c r="D1202" s="113">
        <v>1</v>
      </c>
      <c r="E1202" t="s">
        <v>101</v>
      </c>
    </row>
    <row r="1203" spans="1:5" ht="13.5">
      <c r="A1203" s="90">
        <v>1202</v>
      </c>
      <c r="B1203" s="89" t="s">
        <v>1881</v>
      </c>
      <c r="C1203" s="89" t="s">
        <v>1882</v>
      </c>
      <c r="D1203" s="113">
        <v>1</v>
      </c>
      <c r="E1203" t="s">
        <v>45</v>
      </c>
    </row>
    <row r="1204" spans="1:5" ht="13.5">
      <c r="A1204" s="90">
        <v>1203</v>
      </c>
      <c r="B1204" s="89" t="s">
        <v>1883</v>
      </c>
      <c r="C1204" s="89" t="s">
        <v>1884</v>
      </c>
      <c r="D1204" s="113">
        <v>2</v>
      </c>
      <c r="E1204" t="s">
        <v>1993</v>
      </c>
    </row>
    <row r="1205" spans="1:5" ht="13.5">
      <c r="A1205" s="90">
        <v>1204</v>
      </c>
      <c r="B1205" s="89" t="s">
        <v>1885</v>
      </c>
      <c r="C1205" s="89" t="s">
        <v>1886</v>
      </c>
      <c r="D1205" s="113">
        <v>1</v>
      </c>
      <c r="E1205" t="s">
        <v>99</v>
      </c>
    </row>
    <row r="1206" spans="1:5" ht="13.5">
      <c r="A1206" s="90">
        <v>1205</v>
      </c>
      <c r="B1206" s="89" t="s">
        <v>1887</v>
      </c>
      <c r="C1206" s="89" t="s">
        <v>1888</v>
      </c>
      <c r="D1206" s="113">
        <v>1</v>
      </c>
      <c r="E1206" t="s">
        <v>99</v>
      </c>
    </row>
    <row r="1207" spans="1:5" ht="13.5">
      <c r="A1207" s="90">
        <v>1206</v>
      </c>
      <c r="B1207" s="89" t="s">
        <v>1889</v>
      </c>
      <c r="C1207" s="89" t="s">
        <v>1890</v>
      </c>
      <c r="D1207" s="113">
        <v>1</v>
      </c>
      <c r="E1207" t="s">
        <v>98</v>
      </c>
    </row>
    <row r="1208" spans="1:5" ht="13.5">
      <c r="A1208" s="90">
        <v>1207</v>
      </c>
      <c r="B1208" s="89" t="s">
        <v>1891</v>
      </c>
      <c r="C1208" s="89" t="s">
        <v>1892</v>
      </c>
      <c r="D1208" s="113">
        <v>1</v>
      </c>
      <c r="E1208" t="s">
        <v>45</v>
      </c>
    </row>
    <row r="1209" spans="1:5" ht="13.5">
      <c r="A1209" s="90">
        <v>1208</v>
      </c>
      <c r="B1209" s="89" t="s">
        <v>1893</v>
      </c>
      <c r="C1209" s="89" t="s">
        <v>1894</v>
      </c>
      <c r="D1209" s="113">
        <v>1</v>
      </c>
      <c r="E1209" t="s">
        <v>2007</v>
      </c>
    </row>
    <row r="1210" spans="1:5" ht="13.5">
      <c r="A1210" s="90">
        <v>1209</v>
      </c>
      <c r="B1210" s="108" t="s">
        <v>1895</v>
      </c>
      <c r="C1210" s="108" t="s">
        <v>1896</v>
      </c>
      <c r="D1210" s="93">
        <v>1</v>
      </c>
      <c r="E1210" s="108" t="s">
        <v>2008</v>
      </c>
    </row>
    <row r="1211" spans="1:5" ht="13.5">
      <c r="A1211" s="90">
        <v>1210</v>
      </c>
      <c r="B1211" s="109" t="s">
        <v>1897</v>
      </c>
      <c r="C1211" s="110" t="s">
        <v>1898</v>
      </c>
      <c r="D1211" s="93">
        <v>1</v>
      </c>
      <c r="E1211" s="96" t="s">
        <v>2009</v>
      </c>
    </row>
    <row r="1212" spans="1:5" ht="13.5">
      <c r="A1212" s="90">
        <v>1211</v>
      </c>
      <c r="B1212" s="95" t="s">
        <v>1899</v>
      </c>
      <c r="C1212" s="95" t="s">
        <v>1900</v>
      </c>
      <c r="D1212" s="93">
        <v>1</v>
      </c>
      <c r="E1212" s="91" t="s">
        <v>2006</v>
      </c>
    </row>
    <row r="1213" spans="1:5" ht="13.5">
      <c r="A1213" s="90">
        <v>1212</v>
      </c>
      <c r="B1213" s="95" t="s">
        <v>1901</v>
      </c>
      <c r="C1213" s="95" t="s">
        <v>1902</v>
      </c>
      <c r="D1213" s="93">
        <v>1</v>
      </c>
      <c r="E1213" s="91" t="s">
        <v>1993</v>
      </c>
    </row>
    <row r="1214" spans="1:5" ht="13.5">
      <c r="A1214" s="90">
        <v>1213</v>
      </c>
      <c r="B1214" s="95" t="s">
        <v>1903</v>
      </c>
      <c r="C1214" s="95" t="s">
        <v>1904</v>
      </c>
      <c r="D1214" s="93">
        <v>1</v>
      </c>
      <c r="E1214" s="91" t="s">
        <v>1988</v>
      </c>
    </row>
    <row r="1215" spans="1:5" ht="13.5">
      <c r="A1215" s="90">
        <v>1214</v>
      </c>
      <c r="B1215" s="95" t="s">
        <v>1905</v>
      </c>
      <c r="C1215" s="95" t="s">
        <v>1906</v>
      </c>
      <c r="D1215" s="93">
        <v>1</v>
      </c>
      <c r="E1215" s="91" t="s">
        <v>2009</v>
      </c>
    </row>
    <row r="1216" spans="1:5" ht="13.5">
      <c r="A1216" s="90">
        <v>1215</v>
      </c>
      <c r="B1216" s="95" t="s">
        <v>1907</v>
      </c>
      <c r="C1216" s="95" t="s">
        <v>1908</v>
      </c>
      <c r="D1216" s="93">
        <v>1</v>
      </c>
      <c r="E1216" s="91" t="s">
        <v>1993</v>
      </c>
    </row>
    <row r="1217" spans="1:5" ht="13.5">
      <c r="A1217" s="90">
        <v>1216</v>
      </c>
      <c r="B1217" s="95" t="s">
        <v>1909</v>
      </c>
      <c r="C1217" s="95" t="s">
        <v>1910</v>
      </c>
      <c r="D1217" s="99" t="s">
        <v>1992</v>
      </c>
      <c r="E1217" s="91" t="s">
        <v>2006</v>
      </c>
    </row>
    <row r="1218" spans="1:5" ht="13.5">
      <c r="A1218" s="90">
        <v>1217</v>
      </c>
      <c r="B1218" s="99" t="s">
        <v>1911</v>
      </c>
      <c r="C1218" s="99" t="s">
        <v>1912</v>
      </c>
      <c r="D1218" s="99" t="s">
        <v>1992</v>
      </c>
      <c r="E1218" s="99" t="s">
        <v>1996</v>
      </c>
    </row>
    <row r="1219" spans="1:5" ht="13.5">
      <c r="A1219" s="90">
        <v>1218</v>
      </c>
      <c r="B1219" s="99" t="s">
        <v>1913</v>
      </c>
      <c r="C1219" s="99" t="s">
        <v>1914</v>
      </c>
      <c r="D1219" s="99" t="s">
        <v>1992</v>
      </c>
      <c r="E1219" s="99" t="s">
        <v>2010</v>
      </c>
    </row>
    <row r="1220" spans="1:5" ht="13.5">
      <c r="A1220" s="90">
        <v>1219</v>
      </c>
      <c r="B1220" s="99" t="s">
        <v>1915</v>
      </c>
      <c r="C1220" s="99" t="s">
        <v>1916</v>
      </c>
      <c r="D1220" s="99" t="s">
        <v>1992</v>
      </c>
      <c r="E1220" s="99" t="s">
        <v>2008</v>
      </c>
    </row>
    <row r="1221" spans="1:5" ht="13.5">
      <c r="A1221" s="90">
        <v>1220</v>
      </c>
      <c r="B1221" s="101" t="s">
        <v>1917</v>
      </c>
      <c r="C1221" s="93" t="s">
        <v>1918</v>
      </c>
      <c r="D1221" s="94">
        <v>1</v>
      </c>
      <c r="E1221" s="92" t="s">
        <v>98</v>
      </c>
    </row>
    <row r="1222" spans="1:5" ht="13.5">
      <c r="A1222" s="90">
        <v>1221</v>
      </c>
      <c r="B1222" s="89" t="s">
        <v>1919</v>
      </c>
      <c r="C1222" s="89" t="s">
        <v>1920</v>
      </c>
      <c r="D1222" s="113">
        <v>1</v>
      </c>
      <c r="E1222" t="s">
        <v>45</v>
      </c>
    </row>
    <row r="1223" spans="1:5" ht="13.5">
      <c r="A1223" s="90">
        <v>1222</v>
      </c>
      <c r="B1223" s="89" t="s">
        <v>1921</v>
      </c>
      <c r="C1223" s="89" t="s">
        <v>1922</v>
      </c>
      <c r="D1223" s="113">
        <v>1</v>
      </c>
      <c r="E1223" t="s">
        <v>45</v>
      </c>
    </row>
    <row r="1224" spans="1:5" ht="13.5">
      <c r="A1224" s="90">
        <v>1223</v>
      </c>
      <c r="B1224" s="89" t="s">
        <v>1923</v>
      </c>
      <c r="C1224" s="89" t="s">
        <v>1924</v>
      </c>
      <c r="D1224" s="113">
        <v>1</v>
      </c>
      <c r="E1224" t="s">
        <v>99</v>
      </c>
    </row>
    <row r="1225" spans="1:5" ht="13.5">
      <c r="A1225" s="90">
        <v>1224</v>
      </c>
      <c r="B1225" s="89" t="s">
        <v>1925</v>
      </c>
      <c r="C1225" s="89" t="s">
        <v>1926</v>
      </c>
      <c r="D1225" s="113">
        <v>1</v>
      </c>
      <c r="E1225" t="s">
        <v>99</v>
      </c>
    </row>
    <row r="1226" spans="1:5" ht="13.5">
      <c r="A1226" s="90">
        <v>1225</v>
      </c>
      <c r="B1226" s="89" t="s">
        <v>1927</v>
      </c>
      <c r="C1226" s="89" t="s">
        <v>1928</v>
      </c>
      <c r="D1226" s="113">
        <v>1</v>
      </c>
      <c r="E1226" t="s">
        <v>99</v>
      </c>
    </row>
    <row r="1227" spans="1:5" ht="13.5">
      <c r="A1227" s="90">
        <v>1226</v>
      </c>
      <c r="B1227" s="108" t="s">
        <v>1929</v>
      </c>
      <c r="C1227" s="91" t="s">
        <v>1930</v>
      </c>
      <c r="D1227" s="112">
        <v>1</v>
      </c>
      <c r="E1227" s="118" t="s">
        <v>1999</v>
      </c>
    </row>
    <row r="1228" spans="1:5" ht="13.5">
      <c r="A1228" s="90">
        <v>1227</v>
      </c>
      <c r="B1228" s="108" t="s">
        <v>1931</v>
      </c>
      <c r="C1228" s="91" t="s">
        <v>1932</v>
      </c>
      <c r="D1228" s="112">
        <v>1</v>
      </c>
      <c r="E1228" s="118" t="s">
        <v>1987</v>
      </c>
    </row>
    <row r="1229" spans="1:5" ht="13.5">
      <c r="A1229" s="90">
        <v>1228</v>
      </c>
      <c r="B1229" s="108" t="s">
        <v>1933</v>
      </c>
      <c r="C1229" s="91" t="s">
        <v>1934</v>
      </c>
      <c r="D1229" s="112">
        <v>1</v>
      </c>
      <c r="E1229" s="118" t="s">
        <v>188</v>
      </c>
    </row>
    <row r="1230" spans="1:5" ht="13.5">
      <c r="A1230" s="90">
        <v>1229</v>
      </c>
      <c r="B1230" s="99" t="s">
        <v>1935</v>
      </c>
      <c r="C1230" s="99" t="s">
        <v>1936</v>
      </c>
      <c r="D1230" s="99" t="s">
        <v>1992</v>
      </c>
      <c r="E1230" s="99" t="s">
        <v>187</v>
      </c>
    </row>
    <row r="1231" spans="1:5" ht="13.5">
      <c r="A1231" s="90">
        <v>1230</v>
      </c>
      <c r="B1231" s="92" t="s">
        <v>1937</v>
      </c>
      <c r="C1231" s="92" t="s">
        <v>1938</v>
      </c>
      <c r="D1231" s="119">
        <v>1</v>
      </c>
      <c r="E1231" s="92" t="s">
        <v>187</v>
      </c>
    </row>
    <row r="1232" spans="1:5" ht="13.5">
      <c r="A1232" s="90">
        <v>1231</v>
      </c>
      <c r="B1232" s="92" t="s">
        <v>1939</v>
      </c>
      <c r="C1232" s="92" t="s">
        <v>1940</v>
      </c>
      <c r="D1232" s="119">
        <v>1</v>
      </c>
      <c r="E1232" s="92" t="s">
        <v>1967</v>
      </c>
    </row>
    <row r="1233" spans="1:5" ht="13.5">
      <c r="A1233" s="90">
        <v>1232</v>
      </c>
      <c r="B1233" s="91" t="s">
        <v>1941</v>
      </c>
      <c r="C1233" s="95" t="s">
        <v>1942</v>
      </c>
      <c r="D1233" s="93">
        <v>2</v>
      </c>
      <c r="E1233" s="91" t="s">
        <v>188</v>
      </c>
    </row>
    <row r="1234" spans="1:5" ht="13.5">
      <c r="A1234" s="90">
        <v>1233</v>
      </c>
      <c r="B1234" s="109" t="s">
        <v>1943</v>
      </c>
      <c r="C1234" s="109" t="s">
        <v>1944</v>
      </c>
      <c r="D1234" s="111">
        <v>1</v>
      </c>
      <c r="E1234" s="96" t="s">
        <v>1988</v>
      </c>
    </row>
    <row r="1235" spans="1:5" ht="13.5">
      <c r="A1235" s="90">
        <v>1234</v>
      </c>
      <c r="B1235" s="95" t="s">
        <v>1945</v>
      </c>
      <c r="C1235" s="95" t="s">
        <v>1946</v>
      </c>
      <c r="D1235" s="111">
        <v>1</v>
      </c>
      <c r="E1235" s="96" t="s">
        <v>1988</v>
      </c>
    </row>
    <row r="1236" spans="1:5" ht="13.5">
      <c r="A1236" s="90">
        <v>1235</v>
      </c>
      <c r="B1236" s="95" t="s">
        <v>1947</v>
      </c>
      <c r="C1236" s="95" t="s">
        <v>1948</v>
      </c>
      <c r="D1236" s="111">
        <v>1</v>
      </c>
      <c r="E1236" s="96" t="s">
        <v>1988</v>
      </c>
    </row>
    <row r="1237" spans="1:5" ht="13.5">
      <c r="A1237" s="90">
        <v>1236</v>
      </c>
      <c r="B1237" s="95" t="s">
        <v>1949</v>
      </c>
      <c r="C1237" s="95" t="s">
        <v>1950</v>
      </c>
      <c r="D1237" s="111">
        <v>1</v>
      </c>
      <c r="E1237" s="96" t="s">
        <v>1988</v>
      </c>
    </row>
    <row r="1238" spans="1:5" ht="13.5">
      <c r="A1238" s="90">
        <v>1237</v>
      </c>
      <c r="B1238" s="95" t="s">
        <v>1951</v>
      </c>
      <c r="C1238" s="95" t="s">
        <v>1952</v>
      </c>
      <c r="D1238" s="111">
        <v>1</v>
      </c>
      <c r="E1238" s="96" t="s">
        <v>1988</v>
      </c>
    </row>
    <row r="1239" spans="1:5" ht="13.5">
      <c r="A1239" s="90">
        <v>1238</v>
      </c>
      <c r="B1239" s="93" t="s">
        <v>1953</v>
      </c>
      <c r="C1239" s="93" t="s">
        <v>1954</v>
      </c>
      <c r="D1239" s="93" t="s">
        <v>1998</v>
      </c>
      <c r="E1239" s="93" t="s">
        <v>187</v>
      </c>
    </row>
    <row r="1240" spans="1:5" ht="13.5">
      <c r="A1240" s="90">
        <v>1239</v>
      </c>
      <c r="B1240" s="91" t="s">
        <v>1955</v>
      </c>
      <c r="C1240" s="91" t="s">
        <v>1956</v>
      </c>
      <c r="D1240" s="93">
        <v>1</v>
      </c>
      <c r="E1240" s="91" t="s">
        <v>1988</v>
      </c>
    </row>
    <row r="1241" spans="1:5" ht="13.5">
      <c r="A1241" s="90">
        <v>1240</v>
      </c>
      <c r="B1241" s="108" t="s">
        <v>1957</v>
      </c>
      <c r="C1241" s="108" t="s">
        <v>1958</v>
      </c>
      <c r="D1241" s="108" t="s">
        <v>2011</v>
      </c>
      <c r="E1241" s="108" t="s">
        <v>2012</v>
      </c>
    </row>
    <row r="1242" spans="1:5" ht="13.5">
      <c r="A1242" s="90">
        <v>1241</v>
      </c>
      <c r="B1242" s="95" t="s">
        <v>1959</v>
      </c>
      <c r="C1242" s="95" t="s">
        <v>1960</v>
      </c>
      <c r="D1242" s="119">
        <v>1</v>
      </c>
      <c r="E1242" s="96" t="s">
        <v>187</v>
      </c>
    </row>
    <row r="1243" spans="1:5" ht="13.5">
      <c r="A1243" s="90">
        <v>1242</v>
      </c>
      <c r="B1243" s="104" t="s">
        <v>1961</v>
      </c>
      <c r="C1243" s="104" t="s">
        <v>1962</v>
      </c>
      <c r="D1243" s="94">
        <v>1</v>
      </c>
      <c r="E1243" s="104" t="s">
        <v>2003</v>
      </c>
    </row>
    <row r="1244" spans="1:5" ht="13.5">
      <c r="A1244" s="90">
        <v>1243</v>
      </c>
      <c r="B1244" s="104" t="s">
        <v>1963</v>
      </c>
      <c r="C1244" s="104" t="s">
        <v>1964</v>
      </c>
      <c r="D1244" s="94">
        <v>1</v>
      </c>
      <c r="E1244" s="104" t="s">
        <v>2003</v>
      </c>
    </row>
    <row r="1245" ht="13.5">
      <c r="A1245" s="90">
        <v>1244</v>
      </c>
    </row>
    <row r="1246" ht="13.5">
      <c r="A1246" s="90">
        <v>1245</v>
      </c>
    </row>
    <row r="1247" ht="13.5">
      <c r="A1247" s="90">
        <v>1246</v>
      </c>
    </row>
    <row r="1248" ht="13.5">
      <c r="A1248" s="90">
        <v>1247</v>
      </c>
    </row>
    <row r="1249" ht="13.5">
      <c r="A1249" s="90">
        <v>1248</v>
      </c>
    </row>
    <row r="1250" ht="13.5">
      <c r="A1250" s="90">
        <v>1249</v>
      </c>
    </row>
    <row r="1251" ht="13.5">
      <c r="A1251" s="90">
        <v>1250</v>
      </c>
    </row>
    <row r="1252" ht="13.5">
      <c r="A1252" s="90">
        <v>1251</v>
      </c>
    </row>
    <row r="1253" ht="13.5">
      <c r="A1253" s="90">
        <v>1252</v>
      </c>
    </row>
    <row r="1254" ht="13.5">
      <c r="A1254" s="90">
        <v>1253</v>
      </c>
    </row>
    <row r="1255" ht="13.5">
      <c r="A1255" s="90">
        <v>1254</v>
      </c>
    </row>
    <row r="1256" ht="13.5">
      <c r="A1256" s="90">
        <v>1255</v>
      </c>
    </row>
    <row r="1257" ht="13.5">
      <c r="A1257" s="90">
        <v>1256</v>
      </c>
    </row>
    <row r="1258" ht="13.5">
      <c r="A1258" s="90">
        <v>1257</v>
      </c>
    </row>
    <row r="1259" ht="13.5">
      <c r="A1259" s="90">
        <v>1258</v>
      </c>
    </row>
    <row r="1260" ht="13.5">
      <c r="A1260" s="90">
        <v>1259</v>
      </c>
    </row>
    <row r="1261" ht="13.5">
      <c r="A1261" s="90">
        <v>1260</v>
      </c>
    </row>
    <row r="1262" ht="13.5">
      <c r="A1262" s="90">
        <v>1261</v>
      </c>
    </row>
    <row r="1263" ht="13.5">
      <c r="A1263" s="90">
        <v>1262</v>
      </c>
    </row>
    <row r="1264" ht="13.5">
      <c r="A1264" s="90">
        <v>1263</v>
      </c>
    </row>
    <row r="1265" ht="13.5">
      <c r="A1265" s="90">
        <v>1264</v>
      </c>
    </row>
    <row r="1266" ht="13.5">
      <c r="A1266" s="90">
        <v>1265</v>
      </c>
    </row>
    <row r="1267" ht="13.5">
      <c r="A1267" s="90">
        <v>1266</v>
      </c>
    </row>
    <row r="1268" ht="13.5">
      <c r="A1268" s="90">
        <v>1267</v>
      </c>
    </row>
    <row r="1269" ht="13.5">
      <c r="A1269" s="90">
        <v>1268</v>
      </c>
    </row>
    <row r="1270" ht="13.5">
      <c r="A1270" s="90">
        <v>1269</v>
      </c>
    </row>
    <row r="1271" ht="13.5">
      <c r="A1271" s="90">
        <v>1270</v>
      </c>
    </row>
    <row r="1272" ht="13.5">
      <c r="A1272" s="90">
        <v>1271</v>
      </c>
    </row>
    <row r="1273" ht="13.5">
      <c r="A1273" s="90">
        <v>1272</v>
      </c>
    </row>
    <row r="1274" ht="13.5">
      <c r="A1274" s="90">
        <v>1273</v>
      </c>
    </row>
    <row r="1275" ht="13.5">
      <c r="A1275" s="90">
        <v>1274</v>
      </c>
    </row>
    <row r="1276" ht="13.5">
      <c r="A1276" s="90">
        <v>1275</v>
      </c>
    </row>
    <row r="1277" ht="13.5">
      <c r="A1277" s="90">
        <v>1276</v>
      </c>
    </row>
    <row r="1278" ht="13.5">
      <c r="A1278" s="90">
        <v>1277</v>
      </c>
    </row>
    <row r="1279" ht="13.5">
      <c r="A1279" s="90">
        <v>1278</v>
      </c>
    </row>
    <row r="1280" ht="13.5">
      <c r="A1280" s="90">
        <v>1279</v>
      </c>
    </row>
    <row r="1281" ht="13.5">
      <c r="A1281" s="90">
        <v>1280</v>
      </c>
    </row>
    <row r="1282" ht="13.5">
      <c r="A1282" s="90">
        <v>1281</v>
      </c>
    </row>
    <row r="1283" ht="13.5">
      <c r="A1283" s="90">
        <v>1282</v>
      </c>
    </row>
    <row r="1284" ht="13.5">
      <c r="A1284" s="90">
        <v>1283</v>
      </c>
    </row>
    <row r="1285" ht="13.5">
      <c r="A1285" s="90">
        <v>1284</v>
      </c>
    </row>
    <row r="1286" ht="13.5">
      <c r="A1286" s="90">
        <v>1285</v>
      </c>
    </row>
    <row r="1287" ht="13.5">
      <c r="A1287" s="90">
        <v>1286</v>
      </c>
    </row>
    <row r="1288" ht="13.5">
      <c r="A1288" s="90">
        <v>1287</v>
      </c>
    </row>
    <row r="1289" ht="13.5">
      <c r="A1289" s="90">
        <v>1288</v>
      </c>
    </row>
    <row r="1290" ht="13.5">
      <c r="A1290" s="90">
        <v>1289</v>
      </c>
    </row>
    <row r="1291" ht="13.5">
      <c r="A1291" s="90">
        <v>1290</v>
      </c>
    </row>
    <row r="1292" ht="13.5">
      <c r="A1292" s="90">
        <v>1291</v>
      </c>
    </row>
    <row r="1293" ht="13.5">
      <c r="A1293" s="90">
        <v>1292</v>
      </c>
    </row>
    <row r="1294" ht="13.5">
      <c r="A1294" s="90">
        <v>1293</v>
      </c>
    </row>
    <row r="1295" ht="13.5">
      <c r="A1295" s="90">
        <v>1294</v>
      </c>
    </row>
    <row r="1296" ht="13.5">
      <c r="A1296" s="90">
        <v>1295</v>
      </c>
    </row>
    <row r="1297" ht="13.5">
      <c r="A1297" s="90">
        <v>1296</v>
      </c>
    </row>
    <row r="1298" ht="13.5">
      <c r="A1298" s="90">
        <v>1297</v>
      </c>
    </row>
    <row r="1299" ht="13.5">
      <c r="A1299" s="90">
        <v>1298</v>
      </c>
    </row>
    <row r="1300" ht="13.5">
      <c r="A1300" s="90">
        <v>1299</v>
      </c>
    </row>
    <row r="1301" ht="13.5">
      <c r="A1301" s="90">
        <v>1300</v>
      </c>
    </row>
    <row r="1302" ht="13.5">
      <c r="A1302" s="90">
        <v>1301</v>
      </c>
    </row>
    <row r="1303" ht="13.5">
      <c r="A1303" s="90">
        <v>1302</v>
      </c>
    </row>
    <row r="1304" ht="13.5">
      <c r="A1304" s="90">
        <v>1303</v>
      </c>
    </row>
    <row r="1305" ht="13.5">
      <c r="A1305" s="90">
        <v>1304</v>
      </c>
    </row>
    <row r="1306" ht="13.5">
      <c r="A1306" s="90">
        <v>1305</v>
      </c>
    </row>
    <row r="1307" ht="13.5">
      <c r="A1307" s="90">
        <v>1306</v>
      </c>
    </row>
    <row r="1308" ht="13.5">
      <c r="A1308" s="90">
        <v>1307</v>
      </c>
    </row>
    <row r="1309" ht="13.5">
      <c r="A1309" s="90">
        <v>1308</v>
      </c>
    </row>
    <row r="1310" ht="13.5">
      <c r="A1310" s="90">
        <v>1309</v>
      </c>
    </row>
    <row r="1311" ht="13.5">
      <c r="A1311" s="90">
        <v>1310</v>
      </c>
    </row>
    <row r="1312" ht="13.5">
      <c r="A1312" s="90">
        <v>1311</v>
      </c>
    </row>
    <row r="1313" ht="13.5">
      <c r="A1313" s="90">
        <v>1312</v>
      </c>
    </row>
    <row r="1314" ht="13.5">
      <c r="A1314" s="90">
        <v>1313</v>
      </c>
    </row>
    <row r="1315" ht="13.5">
      <c r="A1315" s="90">
        <v>1314</v>
      </c>
    </row>
    <row r="1316" ht="13.5">
      <c r="A1316" s="90">
        <v>1315</v>
      </c>
    </row>
    <row r="1317" ht="13.5">
      <c r="A1317" s="90">
        <v>1316</v>
      </c>
    </row>
    <row r="1318" ht="13.5">
      <c r="A1318" s="90">
        <v>1317</v>
      </c>
    </row>
    <row r="1319" ht="13.5">
      <c r="A1319" s="90">
        <v>1318</v>
      </c>
    </row>
    <row r="1320" ht="13.5">
      <c r="A1320" s="90">
        <v>1319</v>
      </c>
    </row>
    <row r="1321" ht="13.5">
      <c r="A1321" s="90">
        <v>1320</v>
      </c>
    </row>
    <row r="1322" ht="13.5">
      <c r="A1322" s="90">
        <v>1321</v>
      </c>
    </row>
    <row r="1323" ht="13.5">
      <c r="A1323" s="90">
        <v>1322</v>
      </c>
    </row>
    <row r="1324" ht="13.5">
      <c r="A1324" s="90">
        <v>1323</v>
      </c>
    </row>
    <row r="1325" ht="13.5">
      <c r="A1325" s="90">
        <v>1324</v>
      </c>
    </row>
    <row r="1326" ht="13.5">
      <c r="A1326" s="90">
        <v>1325</v>
      </c>
    </row>
    <row r="1327" ht="13.5">
      <c r="A1327" s="90">
        <v>1326</v>
      </c>
    </row>
    <row r="1328" ht="13.5">
      <c r="A1328" s="90">
        <v>1327</v>
      </c>
    </row>
    <row r="1329" ht="13.5">
      <c r="A1329" s="90">
        <v>1328</v>
      </c>
    </row>
    <row r="1330" ht="13.5">
      <c r="A1330" s="90">
        <v>1329</v>
      </c>
    </row>
    <row r="1331" ht="13.5">
      <c r="A1331" s="90">
        <v>1330</v>
      </c>
    </row>
    <row r="1332" ht="13.5">
      <c r="A1332" s="90">
        <v>1331</v>
      </c>
    </row>
    <row r="1333" ht="13.5">
      <c r="A1333" s="90">
        <v>1332</v>
      </c>
    </row>
    <row r="1334" ht="13.5">
      <c r="A1334" s="90">
        <v>1333</v>
      </c>
    </row>
    <row r="1335" ht="13.5">
      <c r="A1335" s="90">
        <v>1334</v>
      </c>
    </row>
    <row r="1336" ht="13.5">
      <c r="A1336" s="90">
        <v>1335</v>
      </c>
    </row>
    <row r="1337" ht="13.5">
      <c r="A1337" s="90">
        <v>1336</v>
      </c>
    </row>
    <row r="1338" ht="13.5">
      <c r="A1338" s="90">
        <v>1337</v>
      </c>
    </row>
    <row r="1339" ht="13.5">
      <c r="A1339" s="90">
        <v>1338</v>
      </c>
    </row>
    <row r="1340" ht="13.5">
      <c r="A1340" s="90">
        <v>1339</v>
      </c>
    </row>
    <row r="1341" ht="13.5">
      <c r="A1341" s="90">
        <v>1340</v>
      </c>
    </row>
    <row r="1342" ht="13.5">
      <c r="A1342" s="90">
        <v>1341</v>
      </c>
    </row>
    <row r="1343" ht="13.5">
      <c r="A1343" s="90">
        <v>1342</v>
      </c>
    </row>
    <row r="1344" ht="13.5">
      <c r="A1344" s="90">
        <v>1343</v>
      </c>
    </row>
    <row r="1345" ht="13.5">
      <c r="A1345" s="90">
        <v>1344</v>
      </c>
    </row>
    <row r="1346" ht="13.5">
      <c r="A1346" s="90">
        <v>1345</v>
      </c>
    </row>
    <row r="1347" ht="13.5">
      <c r="A1347" s="90">
        <v>1346</v>
      </c>
    </row>
    <row r="1348" ht="13.5">
      <c r="A1348" s="90">
        <v>1347</v>
      </c>
    </row>
    <row r="1349" ht="13.5">
      <c r="A1349" s="90">
        <v>1348</v>
      </c>
    </row>
    <row r="1350" ht="13.5">
      <c r="A1350" s="90">
        <v>1349</v>
      </c>
    </row>
    <row r="1351" ht="13.5">
      <c r="A1351" s="90">
        <v>1350</v>
      </c>
    </row>
    <row r="1352" ht="13.5">
      <c r="A1352" s="90">
        <v>1351</v>
      </c>
    </row>
    <row r="1353" ht="13.5">
      <c r="A1353" s="90">
        <v>1352</v>
      </c>
    </row>
    <row r="1354" ht="13.5">
      <c r="A1354" s="90">
        <v>1353</v>
      </c>
    </row>
    <row r="1355" ht="13.5">
      <c r="A1355" s="90">
        <v>1354</v>
      </c>
    </row>
    <row r="1356" ht="13.5">
      <c r="A1356" s="90">
        <v>1355</v>
      </c>
    </row>
    <row r="1357" ht="13.5">
      <c r="A1357" s="90">
        <v>1356</v>
      </c>
    </row>
    <row r="1358" ht="13.5">
      <c r="A1358" s="90">
        <v>1357</v>
      </c>
    </row>
    <row r="1359" ht="13.5">
      <c r="A1359" s="90">
        <v>1358</v>
      </c>
    </row>
    <row r="1360" ht="13.5">
      <c r="A1360" s="90">
        <v>1359</v>
      </c>
    </row>
    <row r="1361" ht="13.5">
      <c r="A1361" s="90">
        <v>1360</v>
      </c>
    </row>
    <row r="1362" ht="13.5">
      <c r="A1362" s="90">
        <v>1361</v>
      </c>
    </row>
    <row r="1363" ht="13.5">
      <c r="A1363" s="90">
        <v>1362</v>
      </c>
    </row>
    <row r="1364" ht="13.5">
      <c r="A1364" s="90">
        <v>1363</v>
      </c>
    </row>
    <row r="1365" ht="13.5">
      <c r="A1365" s="90">
        <v>1364</v>
      </c>
    </row>
    <row r="1366" ht="13.5">
      <c r="A1366" s="90">
        <v>1365</v>
      </c>
    </row>
    <row r="1367" ht="13.5">
      <c r="A1367" s="90">
        <v>1366</v>
      </c>
    </row>
    <row r="1368" ht="13.5">
      <c r="A1368" s="90">
        <v>1367</v>
      </c>
    </row>
    <row r="1369" ht="13.5">
      <c r="A1369" s="90">
        <v>1368</v>
      </c>
    </row>
    <row r="1370" ht="13.5">
      <c r="A1370" s="90">
        <v>1369</v>
      </c>
    </row>
    <row r="1371" ht="13.5">
      <c r="A1371" s="90">
        <v>1370</v>
      </c>
    </row>
    <row r="1372" ht="13.5">
      <c r="A1372" s="90">
        <v>1371</v>
      </c>
    </row>
    <row r="1373" ht="13.5">
      <c r="A1373" s="90">
        <v>1372</v>
      </c>
    </row>
    <row r="1374" ht="13.5">
      <c r="A1374" s="90">
        <v>1373</v>
      </c>
    </row>
    <row r="1375" ht="13.5">
      <c r="A1375" s="90">
        <v>1374</v>
      </c>
    </row>
    <row r="1376" ht="13.5">
      <c r="A1376" s="90">
        <v>1375</v>
      </c>
    </row>
    <row r="1377" ht="13.5">
      <c r="A1377" s="90">
        <v>1376</v>
      </c>
    </row>
    <row r="1378" ht="13.5">
      <c r="A1378" s="90">
        <v>1377</v>
      </c>
    </row>
    <row r="1379" ht="13.5">
      <c r="A1379" s="90">
        <v>1378</v>
      </c>
    </row>
    <row r="1380" ht="13.5">
      <c r="A1380" s="90">
        <v>1379</v>
      </c>
    </row>
    <row r="1381" ht="13.5">
      <c r="A1381" s="90">
        <v>1380</v>
      </c>
    </row>
    <row r="1382" ht="13.5">
      <c r="A1382" s="90">
        <v>1381</v>
      </c>
    </row>
    <row r="1383" ht="13.5">
      <c r="A1383" s="90">
        <v>1382</v>
      </c>
    </row>
    <row r="1384" ht="13.5">
      <c r="A1384" s="90">
        <v>1383</v>
      </c>
    </row>
    <row r="1385" ht="13.5">
      <c r="A1385" s="90">
        <v>1384</v>
      </c>
    </row>
    <row r="1386" ht="13.5">
      <c r="A1386" s="90">
        <v>1385</v>
      </c>
    </row>
    <row r="1387" ht="13.5">
      <c r="A1387" s="90">
        <v>1386</v>
      </c>
    </row>
    <row r="1388" ht="13.5">
      <c r="A1388" s="90">
        <v>1387</v>
      </c>
    </row>
    <row r="1389" ht="13.5">
      <c r="A1389" s="90">
        <v>1388</v>
      </c>
    </row>
    <row r="1390" ht="13.5">
      <c r="A1390" s="90">
        <v>1389</v>
      </c>
    </row>
    <row r="1391" ht="13.5">
      <c r="A1391" s="90">
        <v>1390</v>
      </c>
    </row>
    <row r="1392" ht="13.5">
      <c r="A1392" s="90">
        <v>1391</v>
      </c>
    </row>
    <row r="1393" ht="13.5">
      <c r="A1393" s="90">
        <v>1392</v>
      </c>
    </row>
    <row r="1394" ht="13.5">
      <c r="A1394" s="90">
        <v>1393</v>
      </c>
    </row>
    <row r="1395" ht="13.5">
      <c r="A1395" s="90">
        <v>1394</v>
      </c>
    </row>
    <row r="1396" ht="13.5">
      <c r="A1396" s="90">
        <v>1395</v>
      </c>
    </row>
    <row r="1397" ht="13.5">
      <c r="A1397" s="90">
        <v>1396</v>
      </c>
    </row>
    <row r="1398" ht="13.5">
      <c r="A1398" s="90">
        <v>1397</v>
      </c>
    </row>
    <row r="1399" ht="13.5">
      <c r="A1399" s="90">
        <v>1398</v>
      </c>
    </row>
    <row r="1400" ht="13.5">
      <c r="A1400" s="90">
        <v>1399</v>
      </c>
    </row>
    <row r="1401" ht="13.5">
      <c r="A1401" s="90">
        <v>1400</v>
      </c>
    </row>
    <row r="1402" ht="13.5">
      <c r="A1402" s="90">
        <v>1401</v>
      </c>
    </row>
    <row r="1403" ht="13.5">
      <c r="A1403" s="90">
        <v>1402</v>
      </c>
    </row>
    <row r="1404" ht="13.5">
      <c r="A1404" s="90">
        <v>1403</v>
      </c>
    </row>
    <row r="1405" ht="13.5">
      <c r="A1405" s="90">
        <v>1404</v>
      </c>
    </row>
    <row r="1406" ht="13.5">
      <c r="A1406" s="90">
        <v>1405</v>
      </c>
    </row>
    <row r="1407" ht="13.5">
      <c r="A1407" s="90">
        <v>1406</v>
      </c>
    </row>
    <row r="1408" ht="13.5">
      <c r="A1408" s="90">
        <v>1407</v>
      </c>
    </row>
    <row r="1409" ht="13.5">
      <c r="A1409" s="90">
        <v>1408</v>
      </c>
    </row>
    <row r="1410" ht="13.5">
      <c r="A1410" s="90">
        <v>1409</v>
      </c>
    </row>
    <row r="1411" ht="13.5">
      <c r="A1411" s="90">
        <v>1410</v>
      </c>
    </row>
    <row r="1412" ht="13.5">
      <c r="A1412" s="90">
        <v>1411</v>
      </c>
    </row>
    <row r="1413" ht="13.5">
      <c r="A1413" s="90">
        <v>1412</v>
      </c>
    </row>
    <row r="1414" ht="13.5">
      <c r="A1414" s="90">
        <v>1413</v>
      </c>
    </row>
    <row r="1415" ht="13.5">
      <c r="A1415" s="90">
        <v>1414</v>
      </c>
    </row>
    <row r="1416" ht="13.5">
      <c r="A1416" s="90">
        <v>1415</v>
      </c>
    </row>
    <row r="1417" ht="13.5">
      <c r="A1417" s="90">
        <v>1416</v>
      </c>
    </row>
    <row r="1418" ht="13.5">
      <c r="A1418" s="90">
        <v>1417</v>
      </c>
    </row>
    <row r="1419" ht="13.5">
      <c r="A1419" s="90">
        <v>1418</v>
      </c>
    </row>
    <row r="1420" ht="13.5">
      <c r="A1420" s="90">
        <v>1419</v>
      </c>
    </row>
    <row r="1421" ht="13.5">
      <c r="A1421" s="90">
        <v>1420</v>
      </c>
    </row>
    <row r="1422" ht="13.5">
      <c r="A1422" s="90">
        <v>1421</v>
      </c>
    </row>
    <row r="1423" ht="13.5">
      <c r="A1423" s="90">
        <v>1422</v>
      </c>
    </row>
    <row r="1424" ht="13.5">
      <c r="A1424" s="90">
        <v>1423</v>
      </c>
    </row>
    <row r="1425" ht="13.5">
      <c r="A1425" s="90">
        <v>1424</v>
      </c>
    </row>
    <row r="1426" ht="13.5">
      <c r="A1426" s="90">
        <v>1425</v>
      </c>
    </row>
    <row r="1427" ht="13.5">
      <c r="A1427" s="90">
        <v>1426</v>
      </c>
    </row>
    <row r="1428" ht="13.5">
      <c r="A1428" s="90">
        <v>1427</v>
      </c>
    </row>
    <row r="1429" ht="13.5">
      <c r="A1429" s="90">
        <v>1428</v>
      </c>
    </row>
    <row r="1430" ht="13.5">
      <c r="A1430" s="90">
        <v>1429</v>
      </c>
    </row>
    <row r="1431" ht="13.5">
      <c r="A1431" s="90">
        <v>1430</v>
      </c>
    </row>
    <row r="1432" ht="13.5">
      <c r="A1432" s="90">
        <v>1431</v>
      </c>
    </row>
    <row r="1433" ht="13.5">
      <c r="A1433" s="90">
        <v>1432</v>
      </c>
    </row>
    <row r="1434" ht="13.5">
      <c r="A1434" s="90">
        <v>1433</v>
      </c>
    </row>
    <row r="1435" ht="13.5">
      <c r="A1435" s="90">
        <v>1434</v>
      </c>
    </row>
    <row r="1436" ht="13.5">
      <c r="A1436" s="90">
        <v>1435</v>
      </c>
    </row>
    <row r="1437" ht="13.5">
      <c r="A1437" s="90">
        <v>1436</v>
      </c>
    </row>
    <row r="1438" ht="13.5">
      <c r="A1438" s="90">
        <v>1437</v>
      </c>
    </row>
    <row r="1439" ht="13.5">
      <c r="A1439" s="90">
        <v>1438</v>
      </c>
    </row>
    <row r="1440" ht="13.5">
      <c r="A1440" s="90">
        <v>1439</v>
      </c>
    </row>
    <row r="1441" ht="13.5">
      <c r="A1441" s="90">
        <v>1440</v>
      </c>
    </row>
    <row r="1442" ht="13.5">
      <c r="A1442" s="90">
        <v>1441</v>
      </c>
    </row>
    <row r="1443" ht="13.5">
      <c r="A1443" s="90">
        <v>1442</v>
      </c>
    </row>
    <row r="1444" ht="13.5">
      <c r="A1444" s="90">
        <v>1443</v>
      </c>
    </row>
    <row r="1445" ht="13.5">
      <c r="A1445" s="90">
        <v>1444</v>
      </c>
    </row>
    <row r="1446" ht="13.5">
      <c r="A1446" s="90">
        <v>1445</v>
      </c>
    </row>
    <row r="1447" ht="13.5">
      <c r="A1447" s="90">
        <v>1446</v>
      </c>
    </row>
    <row r="1448" ht="13.5">
      <c r="A1448" s="90">
        <v>1447</v>
      </c>
    </row>
    <row r="1449" ht="13.5">
      <c r="A1449" s="90">
        <v>1448</v>
      </c>
    </row>
    <row r="1450" ht="13.5">
      <c r="A1450" s="90">
        <v>1449</v>
      </c>
    </row>
    <row r="1451" ht="13.5">
      <c r="A1451" s="90">
        <v>1450</v>
      </c>
    </row>
    <row r="1452" ht="13.5">
      <c r="A1452" s="90">
        <v>1451</v>
      </c>
    </row>
    <row r="1453" ht="13.5">
      <c r="A1453" s="90">
        <v>1452</v>
      </c>
    </row>
    <row r="1454" ht="13.5">
      <c r="A1454" s="90">
        <v>1453</v>
      </c>
    </row>
    <row r="1455" ht="13.5">
      <c r="A1455" s="90">
        <v>1454</v>
      </c>
    </row>
    <row r="1456" ht="13.5">
      <c r="A1456" s="90">
        <v>1455</v>
      </c>
    </row>
    <row r="1457" ht="13.5">
      <c r="A1457" s="90">
        <v>1456</v>
      </c>
    </row>
    <row r="1458" ht="13.5">
      <c r="A1458" s="90">
        <v>1457</v>
      </c>
    </row>
    <row r="1459" ht="13.5">
      <c r="A1459" s="90">
        <v>1458</v>
      </c>
    </row>
    <row r="1460" ht="13.5">
      <c r="A1460" s="90">
        <v>1459</v>
      </c>
    </row>
    <row r="1461" ht="13.5">
      <c r="A1461" s="90">
        <v>1460</v>
      </c>
    </row>
    <row r="1462" ht="13.5">
      <c r="A1462" s="90">
        <v>1461</v>
      </c>
    </row>
    <row r="1463" ht="13.5">
      <c r="A1463" s="90">
        <v>1462</v>
      </c>
    </row>
    <row r="1464" ht="13.5">
      <c r="A1464" s="90">
        <v>1463</v>
      </c>
    </row>
    <row r="1465" ht="13.5">
      <c r="A1465" s="90">
        <v>1464</v>
      </c>
    </row>
    <row r="1466" ht="13.5">
      <c r="A1466" s="90">
        <v>1465</v>
      </c>
    </row>
    <row r="1467" ht="13.5">
      <c r="A1467" s="90">
        <v>1466</v>
      </c>
    </row>
    <row r="1468" ht="13.5">
      <c r="A1468" s="90">
        <v>1467</v>
      </c>
    </row>
    <row r="1469" ht="13.5">
      <c r="A1469" s="90">
        <v>1468</v>
      </c>
    </row>
    <row r="1470" ht="13.5">
      <c r="A1470" s="90">
        <v>1469</v>
      </c>
    </row>
    <row r="1471" ht="13.5">
      <c r="A1471" s="90">
        <v>1470</v>
      </c>
    </row>
    <row r="1472" ht="13.5">
      <c r="A1472" s="90">
        <v>1471</v>
      </c>
    </row>
    <row r="1473" ht="13.5">
      <c r="A1473" s="90">
        <v>1472</v>
      </c>
    </row>
    <row r="1474" ht="13.5">
      <c r="A1474" s="90">
        <v>1473</v>
      </c>
    </row>
    <row r="1475" ht="13.5">
      <c r="A1475" s="90">
        <v>1474</v>
      </c>
    </row>
    <row r="1476" ht="13.5">
      <c r="A1476" s="90">
        <v>1475</v>
      </c>
    </row>
    <row r="1477" ht="13.5">
      <c r="A1477" s="90">
        <v>1476</v>
      </c>
    </row>
    <row r="1478" ht="13.5">
      <c r="A1478" s="90">
        <v>1477</v>
      </c>
    </row>
    <row r="1479" ht="13.5">
      <c r="A1479" s="90">
        <v>1478</v>
      </c>
    </row>
    <row r="1480" ht="13.5">
      <c r="A1480" s="90">
        <v>1479</v>
      </c>
    </row>
    <row r="1481" ht="13.5">
      <c r="A1481" s="90">
        <v>1480</v>
      </c>
    </row>
    <row r="1482" ht="13.5">
      <c r="A1482" s="90">
        <v>1481</v>
      </c>
    </row>
    <row r="1483" ht="13.5">
      <c r="A1483" s="90">
        <v>1482</v>
      </c>
    </row>
    <row r="1484" ht="13.5">
      <c r="A1484" s="90">
        <v>1483</v>
      </c>
    </row>
    <row r="1485" ht="13.5">
      <c r="A1485" s="90">
        <v>1484</v>
      </c>
    </row>
    <row r="1486" ht="13.5">
      <c r="A1486" s="90">
        <v>1485</v>
      </c>
    </row>
    <row r="1487" ht="13.5">
      <c r="A1487" s="90">
        <v>1486</v>
      </c>
    </row>
    <row r="1488" ht="13.5">
      <c r="A1488" s="90">
        <v>1487</v>
      </c>
    </row>
    <row r="1489" ht="13.5">
      <c r="A1489" s="90">
        <v>1488</v>
      </c>
    </row>
    <row r="1490" ht="13.5">
      <c r="A1490" s="90">
        <v>1489</v>
      </c>
    </row>
    <row r="1491" ht="13.5">
      <c r="A1491" s="90">
        <v>1490</v>
      </c>
    </row>
    <row r="1492" ht="13.5">
      <c r="A1492" s="90">
        <v>1491</v>
      </c>
    </row>
    <row r="1493" ht="13.5">
      <c r="A1493" s="90">
        <v>1492</v>
      </c>
    </row>
    <row r="1494" ht="13.5">
      <c r="A1494" s="90">
        <v>1493</v>
      </c>
    </row>
    <row r="1495" ht="13.5">
      <c r="A1495" s="90">
        <v>1494</v>
      </c>
    </row>
    <row r="1496" ht="13.5">
      <c r="A1496" s="90">
        <v>1495</v>
      </c>
    </row>
    <row r="1497" ht="13.5">
      <c r="A1497" s="90">
        <v>1496</v>
      </c>
    </row>
    <row r="1498" ht="13.5">
      <c r="A1498" s="90">
        <v>1497</v>
      </c>
    </row>
    <row r="1499" ht="13.5">
      <c r="A1499" s="90">
        <v>1498</v>
      </c>
    </row>
    <row r="1500" ht="13.5">
      <c r="A1500" s="90">
        <v>1499</v>
      </c>
    </row>
    <row r="1501" ht="13.5">
      <c r="A1501" s="90">
        <v>1500</v>
      </c>
    </row>
  </sheetData>
  <sheetProtection/>
  <autoFilter ref="A2:E1019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569"/>
  <sheetViews>
    <sheetView view="pageBreakPreview" zoomScaleNormal="85" zoomScaleSheetLayoutView="100" zoomScalePageLayoutView="0" workbookViewId="0" topLeftCell="A1">
      <selection activeCell="B12" sqref="B12:B13"/>
    </sheetView>
  </sheetViews>
  <sheetFormatPr defaultColWidth="9.00390625" defaultRowHeight="14.25" customHeight="1"/>
  <cols>
    <col min="1" max="1" width="11.875" style="14" bestFit="1" customWidth="1"/>
    <col min="2" max="2" width="15.625" style="14" customWidth="1"/>
    <col min="3" max="3" width="9.25390625" style="14" customWidth="1"/>
    <col min="4" max="4" width="2.875" style="14" customWidth="1"/>
    <col min="5" max="5" width="13.625" style="17" customWidth="1"/>
    <col min="6" max="6" width="10.625" style="15" customWidth="1"/>
    <col min="7" max="7" width="9.625" style="15" customWidth="1"/>
    <col min="8" max="8" width="11.50390625" style="15" bestFit="1" customWidth="1"/>
    <col min="9" max="9" width="10.625" style="15" customWidth="1"/>
    <col min="10" max="10" width="9.625" style="14" customWidth="1"/>
    <col min="11" max="11" width="9.625" style="16" customWidth="1"/>
    <col min="12" max="13" width="9.00390625" style="14" hidden="1" customWidth="1"/>
    <col min="14" max="14" width="14.625" style="14" hidden="1" customWidth="1"/>
    <col min="15" max="15" width="14.375" style="14" hidden="1" customWidth="1"/>
    <col min="16" max="16" width="12.50390625" style="14" hidden="1" customWidth="1"/>
    <col min="17" max="18" width="9.00390625" style="14" hidden="1" customWidth="1"/>
    <col min="19" max="16384" width="9.00390625" style="14" customWidth="1"/>
  </cols>
  <sheetData>
    <row r="1" spans="1:17" s="2" customFormat="1" ht="14.25" customHeight="1">
      <c r="A1" s="191">
        <f>'２２大戦'!C11</f>
        <v>0</v>
      </c>
      <c r="B1" s="191"/>
      <c r="C1" s="191"/>
      <c r="E1" s="191" t="s">
        <v>140</v>
      </c>
      <c r="F1" s="191"/>
      <c r="G1" s="191"/>
      <c r="H1" s="87"/>
      <c r="I1" s="191" t="s">
        <v>141</v>
      </c>
      <c r="J1" s="191"/>
      <c r="K1" s="82"/>
      <c r="N1" s="14"/>
      <c r="O1" s="14"/>
      <c r="P1" s="14"/>
      <c r="Q1" s="14"/>
    </row>
    <row r="2" spans="1:17" s="2" customFormat="1" ht="14.25" customHeight="1">
      <c r="A2" s="191"/>
      <c r="B2" s="191"/>
      <c r="C2" s="191"/>
      <c r="E2" s="191"/>
      <c r="F2" s="191"/>
      <c r="G2" s="191"/>
      <c r="H2" s="87"/>
      <c r="I2" s="191"/>
      <c r="J2" s="191"/>
      <c r="K2" s="82"/>
      <c r="N2" s="14"/>
      <c r="O2" s="14"/>
      <c r="P2" s="14"/>
      <c r="Q2" s="14" t="s">
        <v>142</v>
      </c>
    </row>
    <row r="3" spans="1:17" s="53" customFormat="1" ht="34.5" customHeight="1" thickBot="1">
      <c r="A3" s="54"/>
      <c r="C3" s="54"/>
      <c r="D3" s="54"/>
      <c r="E3" s="54" t="s">
        <v>143</v>
      </c>
      <c r="G3" s="192">
        <f>'２２大戦'!C25</f>
        <v>0</v>
      </c>
      <c r="H3" s="192"/>
      <c r="I3" s="192"/>
      <c r="J3" s="55" t="s">
        <v>144</v>
      </c>
      <c r="K3" s="85"/>
      <c r="M3" s="56"/>
      <c r="N3" s="56"/>
      <c r="O3" s="56"/>
      <c r="P3" s="56"/>
      <c r="Q3" s="56"/>
    </row>
    <row r="4" spans="1:10" ht="14.25" customHeight="1">
      <c r="A4" s="193" t="s">
        <v>2085</v>
      </c>
      <c r="B4" s="129" t="s">
        <v>123</v>
      </c>
      <c r="C4" s="13" t="s">
        <v>122</v>
      </c>
      <c r="D4" s="146"/>
      <c r="E4" s="73" t="s">
        <v>125</v>
      </c>
      <c r="F4" s="74" t="s">
        <v>126</v>
      </c>
      <c r="G4" s="83" t="s">
        <v>159</v>
      </c>
      <c r="H4" s="123"/>
      <c r="I4" s="124"/>
      <c r="J4" s="125"/>
    </row>
    <row r="5" spans="1:11" ht="14.25" customHeight="1">
      <c r="A5" s="194"/>
      <c r="B5" s="196" t="s">
        <v>121</v>
      </c>
      <c r="C5" s="184" t="s">
        <v>124</v>
      </c>
      <c r="D5" s="175"/>
      <c r="E5" s="75" t="s">
        <v>127</v>
      </c>
      <c r="F5" s="76" t="s">
        <v>126</v>
      </c>
      <c r="G5" s="188" t="s">
        <v>161</v>
      </c>
      <c r="H5" s="123"/>
      <c r="I5" s="124"/>
      <c r="J5" s="125"/>
      <c r="K5" s="86"/>
    </row>
    <row r="6" spans="1:11" ht="14.25" customHeight="1" thickBot="1">
      <c r="A6" s="195"/>
      <c r="B6" s="197"/>
      <c r="C6" s="185"/>
      <c r="D6" s="147"/>
      <c r="E6" s="75" t="s">
        <v>128</v>
      </c>
      <c r="F6" s="76" t="s">
        <v>126</v>
      </c>
      <c r="G6" s="189"/>
      <c r="J6" s="15"/>
      <c r="K6" s="86"/>
    </row>
    <row r="7" spans="1:10" ht="14.25" customHeight="1">
      <c r="A7" s="70"/>
      <c r="B7" s="16"/>
      <c r="C7" s="16"/>
      <c r="D7" s="16"/>
      <c r="E7" s="79" t="s">
        <v>171</v>
      </c>
      <c r="F7" s="76" t="s">
        <v>126</v>
      </c>
      <c r="G7" s="83" t="s">
        <v>160</v>
      </c>
      <c r="J7" s="15"/>
    </row>
    <row r="8" spans="1:10" ht="14.25" customHeight="1">
      <c r="A8" s="70"/>
      <c r="B8" s="16"/>
      <c r="C8" s="16"/>
      <c r="D8" s="72"/>
      <c r="E8" s="79" t="s">
        <v>172</v>
      </c>
      <c r="F8" s="76" t="s">
        <v>126</v>
      </c>
      <c r="G8" s="188" t="s">
        <v>161</v>
      </c>
      <c r="J8" s="15"/>
    </row>
    <row r="9" spans="1:10" ht="14.25" customHeight="1" thickBot="1">
      <c r="A9" s="70"/>
      <c r="B9" s="16"/>
      <c r="C9" s="16"/>
      <c r="D9" s="72"/>
      <c r="E9" s="80" t="s">
        <v>173</v>
      </c>
      <c r="F9" s="78" t="s">
        <v>126</v>
      </c>
      <c r="G9" s="189"/>
      <c r="J9" s="15"/>
    </row>
    <row r="10" spans="2:10" ht="14.25" customHeight="1" thickBot="1">
      <c r="B10" s="71"/>
      <c r="C10" s="71"/>
      <c r="D10" s="71"/>
      <c r="E10" s="71"/>
      <c r="F10" s="81"/>
      <c r="G10" s="14"/>
      <c r="J10" s="15"/>
    </row>
    <row r="11" spans="1:16" ht="14.25" customHeight="1" thickBot="1">
      <c r="A11" s="172" t="e">
        <f>1+'２２大戦'!$K$9*100</f>
        <v>#VALUE!</v>
      </c>
      <c r="B11" s="12"/>
      <c r="C11" s="68"/>
      <c r="D11" s="146"/>
      <c r="E11" s="34"/>
      <c r="F11" s="84" t="s">
        <v>54</v>
      </c>
      <c r="G11" s="83" t="s">
        <v>159</v>
      </c>
      <c r="J11" s="15"/>
      <c r="P11" s="14" t="e">
        <f>COUNTIF(#REF!,#REF!)</f>
        <v>#REF!</v>
      </c>
    </row>
    <row r="12" spans="1:14" ht="14.25" customHeight="1" thickBot="1">
      <c r="A12" s="173"/>
      <c r="B12" s="130"/>
      <c r="C12" s="184"/>
      <c r="D12" s="175"/>
      <c r="E12" s="34"/>
      <c r="F12" s="76" t="s">
        <v>54</v>
      </c>
      <c r="G12" s="188"/>
      <c r="J12" s="15"/>
      <c r="K12" s="86"/>
      <c r="N12" s="16"/>
    </row>
    <row r="13" spans="1:14" ht="14.25" customHeight="1" thickBot="1">
      <c r="A13" s="174"/>
      <c r="B13" s="183"/>
      <c r="C13" s="185"/>
      <c r="D13" s="147"/>
      <c r="E13" s="34"/>
      <c r="F13" s="76" t="s">
        <v>54</v>
      </c>
      <c r="G13" s="189"/>
      <c r="J13" s="15"/>
      <c r="K13" s="86"/>
      <c r="N13" s="16"/>
    </row>
    <row r="14" spans="1:14" ht="14.25" customHeight="1" thickBot="1">
      <c r="A14" s="69"/>
      <c r="B14" s="9"/>
      <c r="C14" s="16"/>
      <c r="D14" s="16"/>
      <c r="E14" s="34"/>
      <c r="F14" s="76" t="s">
        <v>54</v>
      </c>
      <c r="G14" s="83" t="s">
        <v>160</v>
      </c>
      <c r="J14" s="15"/>
      <c r="N14" s="16"/>
    </row>
    <row r="15" spans="1:14" ht="14.25" customHeight="1" thickBot="1">
      <c r="A15" s="69"/>
      <c r="B15" s="9"/>
      <c r="C15" s="16"/>
      <c r="D15" s="16"/>
      <c r="E15" s="34"/>
      <c r="F15" s="76" t="s">
        <v>54</v>
      </c>
      <c r="G15" s="188"/>
      <c r="J15" s="15"/>
      <c r="N15" s="16"/>
    </row>
    <row r="16" spans="1:14" ht="14.25" customHeight="1" thickBot="1">
      <c r="A16" s="69"/>
      <c r="B16" s="9"/>
      <c r="C16" s="16"/>
      <c r="D16" s="16"/>
      <c r="E16" s="34"/>
      <c r="F16" s="78" t="s">
        <v>54</v>
      </c>
      <c r="G16" s="189"/>
      <c r="J16" s="15"/>
      <c r="N16" s="16"/>
    </row>
    <row r="17" spans="7:14" ht="14.25" customHeight="1" thickBot="1">
      <c r="G17" s="14"/>
      <c r="J17" s="15"/>
      <c r="N17" s="16"/>
    </row>
    <row r="18" spans="1:16" ht="14.25" customHeight="1" thickBot="1">
      <c r="A18" s="172" t="e">
        <f>$A11+1</f>
        <v>#VALUE!</v>
      </c>
      <c r="B18" s="12"/>
      <c r="C18" s="68"/>
      <c r="D18" s="146"/>
      <c r="E18" s="34"/>
      <c r="F18" s="84" t="s">
        <v>54</v>
      </c>
      <c r="G18" s="83" t="s">
        <v>159</v>
      </c>
      <c r="J18" s="15"/>
      <c r="P18" s="14" t="e">
        <f>COUNTIF(#REF!,#REF!)</f>
        <v>#REF!</v>
      </c>
    </row>
    <row r="19" spans="1:14" ht="14.25" customHeight="1" thickBot="1">
      <c r="A19" s="173"/>
      <c r="B19" s="130"/>
      <c r="C19" s="184"/>
      <c r="D19" s="175"/>
      <c r="E19" s="34"/>
      <c r="F19" s="76" t="s">
        <v>54</v>
      </c>
      <c r="G19" s="188"/>
      <c r="J19" s="15"/>
      <c r="K19" s="86"/>
      <c r="N19" s="16"/>
    </row>
    <row r="20" spans="1:14" ht="14.25" customHeight="1" thickBot="1">
      <c r="A20" s="174"/>
      <c r="B20" s="183"/>
      <c r="C20" s="185"/>
      <c r="D20" s="147"/>
      <c r="E20" s="34"/>
      <c r="F20" s="76" t="s">
        <v>54</v>
      </c>
      <c r="G20" s="189"/>
      <c r="J20" s="15"/>
      <c r="K20" s="86"/>
      <c r="N20" s="16"/>
    </row>
    <row r="21" spans="1:14" ht="14.25" customHeight="1" thickBot="1">
      <c r="A21" s="69"/>
      <c r="B21" s="9"/>
      <c r="C21" s="16"/>
      <c r="D21" s="16"/>
      <c r="E21" s="34"/>
      <c r="F21" s="76" t="s">
        <v>54</v>
      </c>
      <c r="G21" s="83" t="s">
        <v>160</v>
      </c>
      <c r="J21" s="15"/>
      <c r="N21" s="16"/>
    </row>
    <row r="22" spans="1:14" ht="14.25" customHeight="1" thickBot="1">
      <c r="A22" s="69"/>
      <c r="B22" s="9"/>
      <c r="C22" s="16"/>
      <c r="D22" s="16"/>
      <c r="E22" s="34"/>
      <c r="F22" s="76" t="s">
        <v>54</v>
      </c>
      <c r="G22" s="188"/>
      <c r="J22" s="15"/>
      <c r="N22" s="16"/>
    </row>
    <row r="23" spans="1:14" ht="14.25" customHeight="1" thickBot="1">
      <c r="A23" s="69"/>
      <c r="B23" s="9"/>
      <c r="C23" s="16"/>
      <c r="D23" s="16"/>
      <c r="E23" s="34"/>
      <c r="F23" s="78" t="s">
        <v>54</v>
      </c>
      <c r="G23" s="189"/>
      <c r="J23" s="15"/>
      <c r="N23" s="16"/>
    </row>
    <row r="24" spans="7:14" ht="14.25" customHeight="1" thickBot="1">
      <c r="G24" s="14"/>
      <c r="J24" s="15"/>
      <c r="N24" s="16"/>
    </row>
    <row r="25" spans="1:16" ht="14.25" customHeight="1" thickBot="1">
      <c r="A25" s="172" t="e">
        <f>$A18+1</f>
        <v>#VALUE!</v>
      </c>
      <c r="B25" s="12"/>
      <c r="C25" s="68"/>
      <c r="D25" s="146"/>
      <c r="E25" s="34"/>
      <c r="F25" s="84" t="s">
        <v>54</v>
      </c>
      <c r="G25" s="83" t="s">
        <v>159</v>
      </c>
      <c r="J25" s="15"/>
      <c r="P25" s="14" t="e">
        <f>COUNTIF(#REF!,#REF!)</f>
        <v>#REF!</v>
      </c>
    </row>
    <row r="26" spans="1:14" ht="14.25" customHeight="1" thickBot="1">
      <c r="A26" s="173"/>
      <c r="B26" s="130"/>
      <c r="C26" s="184"/>
      <c r="D26" s="175"/>
      <c r="E26" s="34"/>
      <c r="F26" s="76" t="s">
        <v>54</v>
      </c>
      <c r="G26" s="188"/>
      <c r="J26" s="15"/>
      <c r="K26" s="86"/>
      <c r="N26" s="16"/>
    </row>
    <row r="27" spans="1:14" ht="14.25" customHeight="1" thickBot="1">
      <c r="A27" s="174"/>
      <c r="B27" s="183"/>
      <c r="C27" s="185"/>
      <c r="D27" s="147"/>
      <c r="E27" s="34"/>
      <c r="F27" s="76" t="s">
        <v>54</v>
      </c>
      <c r="G27" s="189"/>
      <c r="J27" s="15"/>
      <c r="K27" s="86"/>
      <c r="N27" s="16"/>
    </row>
    <row r="28" spans="1:14" ht="14.25" customHeight="1" thickBot="1">
      <c r="A28" s="69"/>
      <c r="B28" s="9"/>
      <c r="C28" s="16"/>
      <c r="D28" s="16"/>
      <c r="E28" s="34"/>
      <c r="F28" s="76" t="s">
        <v>54</v>
      </c>
      <c r="G28" s="83" t="s">
        <v>160</v>
      </c>
      <c r="J28" s="15"/>
      <c r="N28" s="16"/>
    </row>
    <row r="29" spans="1:14" ht="14.25" customHeight="1" thickBot="1">
      <c r="A29" s="69"/>
      <c r="B29" s="9"/>
      <c r="C29" s="16"/>
      <c r="D29" s="16"/>
      <c r="E29" s="34"/>
      <c r="F29" s="76" t="s">
        <v>54</v>
      </c>
      <c r="G29" s="188"/>
      <c r="J29" s="15"/>
      <c r="N29" s="16"/>
    </row>
    <row r="30" spans="1:14" ht="14.25" customHeight="1" thickBot="1">
      <c r="A30" s="69"/>
      <c r="B30" s="9"/>
      <c r="C30" s="16"/>
      <c r="D30" s="16"/>
      <c r="E30" s="34"/>
      <c r="F30" s="78" t="s">
        <v>54</v>
      </c>
      <c r="G30" s="189"/>
      <c r="J30" s="15"/>
      <c r="N30" s="16"/>
    </row>
    <row r="31" spans="7:14" ht="14.25" customHeight="1" thickBot="1">
      <c r="G31" s="14"/>
      <c r="J31" s="15"/>
      <c r="N31" s="16"/>
    </row>
    <row r="32" spans="1:16" ht="14.25" customHeight="1" thickBot="1">
      <c r="A32" s="172" t="e">
        <f>$A25+1</f>
        <v>#VALUE!</v>
      </c>
      <c r="B32" s="12"/>
      <c r="C32" s="68"/>
      <c r="D32" s="146"/>
      <c r="E32" s="34"/>
      <c r="F32" s="74" t="s">
        <v>54</v>
      </c>
      <c r="G32" s="83" t="s">
        <v>159</v>
      </c>
      <c r="J32" s="15"/>
      <c r="P32" s="14" t="e">
        <f>COUNTIF(#REF!,#REF!)</f>
        <v>#REF!</v>
      </c>
    </row>
    <row r="33" spans="1:14" ht="14.25" customHeight="1" thickBot="1">
      <c r="A33" s="173"/>
      <c r="B33" s="130"/>
      <c r="C33" s="184"/>
      <c r="D33" s="175"/>
      <c r="E33" s="34"/>
      <c r="F33" s="76" t="s">
        <v>54</v>
      </c>
      <c r="G33" s="188"/>
      <c r="J33" s="15"/>
      <c r="K33" s="86"/>
      <c r="N33" s="16"/>
    </row>
    <row r="34" spans="1:14" ht="14.25" customHeight="1" thickBot="1">
      <c r="A34" s="174"/>
      <c r="B34" s="183"/>
      <c r="C34" s="185"/>
      <c r="D34" s="147"/>
      <c r="E34" s="34"/>
      <c r="F34" s="76" t="s">
        <v>54</v>
      </c>
      <c r="G34" s="189"/>
      <c r="J34" s="15"/>
      <c r="K34" s="86"/>
      <c r="N34" s="16"/>
    </row>
    <row r="35" spans="1:14" ht="14.25" customHeight="1" thickBot="1">
      <c r="A35" s="69"/>
      <c r="B35" s="9"/>
      <c r="C35" s="16"/>
      <c r="D35" s="16"/>
      <c r="E35" s="34"/>
      <c r="F35" s="76" t="s">
        <v>54</v>
      </c>
      <c r="G35" s="83" t="s">
        <v>160</v>
      </c>
      <c r="J35" s="15"/>
      <c r="N35" s="16"/>
    </row>
    <row r="36" spans="1:14" ht="14.25" customHeight="1" thickBot="1">
      <c r="A36" s="69"/>
      <c r="B36" s="9"/>
      <c r="C36" s="16"/>
      <c r="D36" s="16"/>
      <c r="E36" s="34"/>
      <c r="F36" s="76" t="s">
        <v>54</v>
      </c>
      <c r="G36" s="188"/>
      <c r="J36" s="15"/>
      <c r="N36" s="16"/>
    </row>
    <row r="37" spans="1:14" ht="14.25" customHeight="1" thickBot="1">
      <c r="A37" s="69"/>
      <c r="B37" s="9"/>
      <c r="C37" s="16"/>
      <c r="D37" s="16"/>
      <c r="E37" s="34"/>
      <c r="F37" s="78" t="s">
        <v>54</v>
      </c>
      <c r="G37" s="189"/>
      <c r="J37" s="15"/>
      <c r="N37" s="16"/>
    </row>
    <row r="38" spans="7:14" ht="14.25" customHeight="1" thickBot="1">
      <c r="G38" s="14"/>
      <c r="J38" s="15"/>
      <c r="N38" s="16"/>
    </row>
    <row r="39" spans="1:16" ht="14.25" customHeight="1" thickBot="1">
      <c r="A39" s="172" t="e">
        <f>$A32+1</f>
        <v>#VALUE!</v>
      </c>
      <c r="B39" s="12"/>
      <c r="C39" s="68"/>
      <c r="D39" s="146"/>
      <c r="E39" s="34"/>
      <c r="F39" s="74" t="s">
        <v>54</v>
      </c>
      <c r="G39" s="83" t="s">
        <v>159</v>
      </c>
      <c r="J39" s="15"/>
      <c r="P39" s="14" t="e">
        <f>COUNTIF(#REF!,#REF!)</f>
        <v>#REF!</v>
      </c>
    </row>
    <row r="40" spans="1:14" ht="14.25" customHeight="1" thickBot="1">
      <c r="A40" s="173"/>
      <c r="B40" s="130"/>
      <c r="C40" s="184"/>
      <c r="D40" s="175"/>
      <c r="E40" s="34"/>
      <c r="F40" s="76" t="s">
        <v>54</v>
      </c>
      <c r="G40" s="188"/>
      <c r="J40" s="15"/>
      <c r="K40" s="86"/>
      <c r="N40" s="16"/>
    </row>
    <row r="41" spans="1:14" ht="14.25" customHeight="1" thickBot="1">
      <c r="A41" s="174"/>
      <c r="B41" s="183"/>
      <c r="C41" s="185"/>
      <c r="D41" s="147"/>
      <c r="E41" s="34"/>
      <c r="F41" s="76" t="s">
        <v>54</v>
      </c>
      <c r="G41" s="189"/>
      <c r="J41" s="15"/>
      <c r="K41" s="86"/>
      <c r="N41" s="16"/>
    </row>
    <row r="42" spans="1:14" ht="14.25" customHeight="1" thickBot="1">
      <c r="A42" s="69"/>
      <c r="B42" s="9"/>
      <c r="C42" s="16"/>
      <c r="D42" s="16"/>
      <c r="E42" s="34"/>
      <c r="F42" s="76" t="s">
        <v>54</v>
      </c>
      <c r="G42" s="83" t="s">
        <v>160</v>
      </c>
      <c r="J42" s="15"/>
      <c r="N42" s="16"/>
    </row>
    <row r="43" spans="1:14" ht="14.25" customHeight="1" thickBot="1">
      <c r="A43" s="69"/>
      <c r="B43" s="9"/>
      <c r="C43" s="16"/>
      <c r="D43" s="16"/>
      <c r="E43" s="34"/>
      <c r="F43" s="76" t="s">
        <v>54</v>
      </c>
      <c r="G43" s="188"/>
      <c r="J43" s="15"/>
      <c r="N43" s="16"/>
    </row>
    <row r="44" spans="1:14" ht="14.25" customHeight="1" thickBot="1">
      <c r="A44" s="69"/>
      <c r="B44" s="9"/>
      <c r="C44" s="16"/>
      <c r="D44" s="16"/>
      <c r="E44" s="34"/>
      <c r="F44" s="78" t="s">
        <v>54</v>
      </c>
      <c r="G44" s="189"/>
      <c r="J44" s="15"/>
      <c r="N44" s="16"/>
    </row>
    <row r="45" spans="7:14" ht="14.25" customHeight="1" thickBot="1">
      <c r="G45" s="14"/>
      <c r="J45" s="15"/>
      <c r="N45" s="16"/>
    </row>
    <row r="46" spans="1:16" ht="14.25" customHeight="1" thickBot="1">
      <c r="A46" s="172" t="e">
        <f>$A39+1</f>
        <v>#VALUE!</v>
      </c>
      <c r="B46" s="12"/>
      <c r="C46" s="68"/>
      <c r="D46" s="146"/>
      <c r="E46" s="34"/>
      <c r="F46" s="74" t="s">
        <v>54</v>
      </c>
      <c r="G46" s="83" t="s">
        <v>159</v>
      </c>
      <c r="J46" s="15"/>
      <c r="P46" s="14" t="e">
        <f>COUNTIF(#REF!,#REF!)</f>
        <v>#REF!</v>
      </c>
    </row>
    <row r="47" spans="1:14" ht="14.25" customHeight="1" thickBot="1">
      <c r="A47" s="173"/>
      <c r="B47" s="130"/>
      <c r="C47" s="184"/>
      <c r="D47" s="175"/>
      <c r="E47" s="34"/>
      <c r="F47" s="76" t="s">
        <v>54</v>
      </c>
      <c r="G47" s="188"/>
      <c r="J47" s="15"/>
      <c r="K47" s="86"/>
      <c r="N47" s="16"/>
    </row>
    <row r="48" spans="1:14" ht="14.25" customHeight="1" thickBot="1">
      <c r="A48" s="174"/>
      <c r="B48" s="183"/>
      <c r="C48" s="185"/>
      <c r="D48" s="147"/>
      <c r="E48" s="34"/>
      <c r="F48" s="76" t="s">
        <v>54</v>
      </c>
      <c r="G48" s="189"/>
      <c r="J48" s="15"/>
      <c r="K48" s="86"/>
      <c r="N48" s="16"/>
    </row>
    <row r="49" spans="1:14" ht="14.25" customHeight="1" thickBot="1">
      <c r="A49" s="69"/>
      <c r="B49" s="9"/>
      <c r="C49" s="16"/>
      <c r="D49" s="16"/>
      <c r="E49" s="34"/>
      <c r="F49" s="76" t="s">
        <v>54</v>
      </c>
      <c r="G49" s="83" t="s">
        <v>160</v>
      </c>
      <c r="J49" s="15"/>
      <c r="N49" s="16"/>
    </row>
    <row r="50" spans="1:14" ht="14.25" customHeight="1" thickBot="1">
      <c r="A50" s="69"/>
      <c r="B50" s="9"/>
      <c r="C50" s="16"/>
      <c r="D50" s="16"/>
      <c r="E50" s="34"/>
      <c r="F50" s="76" t="s">
        <v>54</v>
      </c>
      <c r="G50" s="188"/>
      <c r="J50" s="15"/>
      <c r="N50" s="16"/>
    </row>
    <row r="51" spans="1:14" ht="14.25" customHeight="1" thickBot="1">
      <c r="A51" s="69"/>
      <c r="B51" s="9"/>
      <c r="C51" s="16"/>
      <c r="D51" s="16"/>
      <c r="E51" s="34"/>
      <c r="F51" s="78" t="s">
        <v>54</v>
      </c>
      <c r="G51" s="189"/>
      <c r="J51" s="15"/>
      <c r="N51" s="16"/>
    </row>
    <row r="52" spans="7:14" ht="14.25" customHeight="1" thickBot="1">
      <c r="G52" s="14"/>
      <c r="J52" s="15"/>
      <c r="N52" s="16"/>
    </row>
    <row r="53" spans="1:16" ht="14.25" customHeight="1" thickBot="1">
      <c r="A53" s="172" t="e">
        <f>$A46+1</f>
        <v>#VALUE!</v>
      </c>
      <c r="B53" s="12"/>
      <c r="C53" s="68"/>
      <c r="D53" s="146"/>
      <c r="E53" s="34"/>
      <c r="F53" s="74" t="s">
        <v>54</v>
      </c>
      <c r="G53" s="83" t="s">
        <v>159</v>
      </c>
      <c r="J53" s="15"/>
      <c r="P53" s="14" t="e">
        <f>COUNTIF(#REF!,#REF!)</f>
        <v>#REF!</v>
      </c>
    </row>
    <row r="54" spans="1:14" ht="14.25" customHeight="1" thickBot="1">
      <c r="A54" s="173"/>
      <c r="B54" s="130"/>
      <c r="C54" s="184"/>
      <c r="D54" s="175"/>
      <c r="E54" s="34"/>
      <c r="F54" s="76" t="s">
        <v>54</v>
      </c>
      <c r="G54" s="190"/>
      <c r="J54" s="15"/>
      <c r="K54" s="86"/>
      <c r="N54" s="16"/>
    </row>
    <row r="55" spans="1:14" ht="14.25" customHeight="1" thickBot="1">
      <c r="A55" s="174"/>
      <c r="B55" s="183"/>
      <c r="C55" s="185"/>
      <c r="D55" s="147"/>
      <c r="E55" s="34"/>
      <c r="F55" s="76" t="s">
        <v>54</v>
      </c>
      <c r="G55" s="147"/>
      <c r="J55" s="15"/>
      <c r="K55" s="86"/>
      <c r="N55" s="16"/>
    </row>
    <row r="56" spans="1:14" ht="14.25" customHeight="1" thickBot="1">
      <c r="A56" s="69"/>
      <c r="B56" s="9"/>
      <c r="C56" s="16"/>
      <c r="D56" s="16"/>
      <c r="E56" s="34"/>
      <c r="F56" s="76" t="s">
        <v>54</v>
      </c>
      <c r="G56" s="83" t="s">
        <v>160</v>
      </c>
      <c r="J56" s="15"/>
      <c r="N56" s="16"/>
    </row>
    <row r="57" spans="1:14" ht="14.25" customHeight="1" thickBot="1">
      <c r="A57" s="69"/>
      <c r="B57" s="9"/>
      <c r="C57" s="16"/>
      <c r="D57" s="16"/>
      <c r="E57" s="34"/>
      <c r="F57" s="76" t="s">
        <v>54</v>
      </c>
      <c r="G57" s="190"/>
      <c r="J57" s="15"/>
      <c r="N57" s="16"/>
    </row>
    <row r="58" spans="1:14" ht="14.25" customHeight="1" thickBot="1">
      <c r="A58" s="69"/>
      <c r="B58" s="9"/>
      <c r="C58" s="16"/>
      <c r="D58" s="16"/>
      <c r="E58" s="34"/>
      <c r="F58" s="78" t="s">
        <v>54</v>
      </c>
      <c r="G58" s="147"/>
      <c r="J58" s="15"/>
      <c r="N58" s="16"/>
    </row>
    <row r="59" spans="7:14" ht="14.25" customHeight="1" thickBot="1">
      <c r="G59" s="14"/>
      <c r="J59" s="15"/>
      <c r="N59" s="16"/>
    </row>
    <row r="60" spans="1:16" ht="14.25" customHeight="1" thickBot="1">
      <c r="A60" s="172" t="e">
        <f>$A53+1</f>
        <v>#VALUE!</v>
      </c>
      <c r="B60" s="12"/>
      <c r="C60" s="68"/>
      <c r="D60" s="146"/>
      <c r="E60" s="34"/>
      <c r="F60" s="74" t="s">
        <v>54</v>
      </c>
      <c r="G60" s="83" t="s">
        <v>159</v>
      </c>
      <c r="J60" s="15"/>
      <c r="P60" s="14" t="e">
        <f>COUNTIF(#REF!,#REF!)</f>
        <v>#REF!</v>
      </c>
    </row>
    <row r="61" spans="1:14" ht="14.25" customHeight="1" thickBot="1">
      <c r="A61" s="173"/>
      <c r="B61" s="130"/>
      <c r="C61" s="184"/>
      <c r="D61" s="175"/>
      <c r="E61" s="34"/>
      <c r="F61" s="76" t="s">
        <v>54</v>
      </c>
      <c r="G61" s="190"/>
      <c r="J61" s="15"/>
      <c r="K61" s="86"/>
      <c r="N61" s="16"/>
    </row>
    <row r="62" spans="1:14" ht="14.25" customHeight="1" thickBot="1">
      <c r="A62" s="174"/>
      <c r="B62" s="183"/>
      <c r="C62" s="185"/>
      <c r="D62" s="147"/>
      <c r="E62" s="34"/>
      <c r="F62" s="76" t="s">
        <v>54</v>
      </c>
      <c r="G62" s="147"/>
      <c r="J62" s="15"/>
      <c r="K62" s="86"/>
      <c r="N62" s="16"/>
    </row>
    <row r="63" spans="1:14" ht="14.25" customHeight="1" thickBot="1">
      <c r="A63" s="69"/>
      <c r="B63" s="9"/>
      <c r="C63" s="16"/>
      <c r="D63" s="16"/>
      <c r="E63" s="34"/>
      <c r="F63" s="76" t="s">
        <v>54</v>
      </c>
      <c r="G63" s="83" t="s">
        <v>160</v>
      </c>
      <c r="J63" s="15"/>
      <c r="N63" s="16"/>
    </row>
    <row r="64" spans="1:14" ht="14.25" customHeight="1" thickBot="1">
      <c r="A64" s="69"/>
      <c r="B64" s="9"/>
      <c r="C64" s="16"/>
      <c r="D64" s="16"/>
      <c r="E64" s="34"/>
      <c r="F64" s="76" t="s">
        <v>54</v>
      </c>
      <c r="G64" s="190"/>
      <c r="J64" s="15"/>
      <c r="N64" s="16"/>
    </row>
    <row r="65" spans="1:14" ht="14.25" customHeight="1" thickBot="1">
      <c r="A65" s="69"/>
      <c r="B65" s="9"/>
      <c r="C65" s="16"/>
      <c r="D65" s="16"/>
      <c r="E65" s="34"/>
      <c r="F65" s="78" t="s">
        <v>54</v>
      </c>
      <c r="G65" s="147"/>
      <c r="J65" s="15"/>
      <c r="N65" s="16"/>
    </row>
    <row r="66" spans="7:14" ht="14.25" customHeight="1" thickBot="1">
      <c r="G66" s="14"/>
      <c r="J66" s="15"/>
      <c r="N66" s="16"/>
    </row>
    <row r="67" spans="1:16" ht="14.25" customHeight="1" thickBot="1">
      <c r="A67" s="172" t="e">
        <f>$A60+1</f>
        <v>#VALUE!</v>
      </c>
      <c r="B67" s="12"/>
      <c r="C67" s="68"/>
      <c r="D67" s="146"/>
      <c r="E67" s="34"/>
      <c r="F67" s="74" t="s">
        <v>54</v>
      </c>
      <c r="G67" s="83" t="s">
        <v>159</v>
      </c>
      <c r="J67" s="15"/>
      <c r="P67" s="14" t="e">
        <f>COUNTIF(#REF!,#REF!)</f>
        <v>#REF!</v>
      </c>
    </row>
    <row r="68" spans="1:14" ht="14.25" customHeight="1" thickBot="1">
      <c r="A68" s="173"/>
      <c r="B68" s="130"/>
      <c r="C68" s="184"/>
      <c r="D68" s="175"/>
      <c r="E68" s="34"/>
      <c r="F68" s="76" t="s">
        <v>54</v>
      </c>
      <c r="G68" s="190"/>
      <c r="J68" s="15"/>
      <c r="K68" s="86"/>
      <c r="N68" s="16"/>
    </row>
    <row r="69" spans="1:14" ht="14.25" customHeight="1" thickBot="1">
      <c r="A69" s="174"/>
      <c r="B69" s="183"/>
      <c r="C69" s="185"/>
      <c r="D69" s="147"/>
      <c r="E69" s="34"/>
      <c r="F69" s="76" t="s">
        <v>54</v>
      </c>
      <c r="G69" s="147"/>
      <c r="J69" s="15"/>
      <c r="K69" s="86"/>
      <c r="N69" s="16"/>
    </row>
    <row r="70" spans="1:14" ht="14.25" customHeight="1" thickBot="1">
      <c r="A70" s="69"/>
      <c r="B70" s="9"/>
      <c r="C70" s="16"/>
      <c r="D70" s="16"/>
      <c r="E70" s="34"/>
      <c r="F70" s="76" t="s">
        <v>54</v>
      </c>
      <c r="G70" s="83" t="s">
        <v>160</v>
      </c>
      <c r="J70" s="15"/>
      <c r="N70" s="16"/>
    </row>
    <row r="71" spans="1:14" ht="14.25" customHeight="1" thickBot="1">
      <c r="A71" s="69"/>
      <c r="B71" s="9"/>
      <c r="C71" s="16"/>
      <c r="D71" s="16"/>
      <c r="E71" s="34"/>
      <c r="F71" s="76" t="s">
        <v>54</v>
      </c>
      <c r="G71" s="190"/>
      <c r="J71" s="15"/>
      <c r="N71" s="16"/>
    </row>
    <row r="72" spans="1:14" ht="14.25" customHeight="1" thickBot="1">
      <c r="A72" s="69"/>
      <c r="B72" s="9"/>
      <c r="C72" s="16"/>
      <c r="D72" s="16"/>
      <c r="E72" s="34"/>
      <c r="F72" s="78" t="s">
        <v>54</v>
      </c>
      <c r="G72" s="147"/>
      <c r="J72" s="15"/>
      <c r="N72" s="16"/>
    </row>
    <row r="73" spans="7:14" ht="14.25" customHeight="1" thickBot="1">
      <c r="G73" s="14"/>
      <c r="J73" s="15"/>
      <c r="N73" s="16"/>
    </row>
    <row r="74" spans="1:16" ht="14.25" customHeight="1" thickBot="1">
      <c r="A74" s="172" t="e">
        <f>$A67+1</f>
        <v>#VALUE!</v>
      </c>
      <c r="B74" s="12"/>
      <c r="C74" s="68"/>
      <c r="D74" s="146"/>
      <c r="E74" s="34"/>
      <c r="F74" s="74" t="s">
        <v>54</v>
      </c>
      <c r="G74" s="83" t="s">
        <v>159</v>
      </c>
      <c r="J74" s="15"/>
      <c r="P74" s="14" t="e">
        <f>COUNTIF(#REF!,#REF!)</f>
        <v>#REF!</v>
      </c>
    </row>
    <row r="75" spans="1:14" ht="14.25" customHeight="1" thickBot="1">
      <c r="A75" s="173"/>
      <c r="B75" s="130"/>
      <c r="C75" s="184"/>
      <c r="D75" s="175"/>
      <c r="E75" s="34"/>
      <c r="F75" s="76" t="s">
        <v>54</v>
      </c>
      <c r="G75" s="190"/>
      <c r="J75" s="15"/>
      <c r="K75" s="86"/>
      <c r="N75" s="16"/>
    </row>
    <row r="76" spans="1:14" ht="14.25" customHeight="1" thickBot="1">
      <c r="A76" s="174"/>
      <c r="B76" s="183"/>
      <c r="C76" s="185"/>
      <c r="D76" s="147"/>
      <c r="E76" s="34"/>
      <c r="F76" s="76" t="s">
        <v>54</v>
      </c>
      <c r="G76" s="147"/>
      <c r="J76" s="15"/>
      <c r="K76" s="86"/>
      <c r="N76" s="16"/>
    </row>
    <row r="77" spans="1:14" ht="14.25" customHeight="1" thickBot="1">
      <c r="A77" s="69"/>
      <c r="B77" s="9"/>
      <c r="C77" s="16"/>
      <c r="D77" s="16"/>
      <c r="E77" s="34"/>
      <c r="F77" s="76" t="s">
        <v>54</v>
      </c>
      <c r="G77" s="83" t="s">
        <v>160</v>
      </c>
      <c r="J77" s="15"/>
      <c r="N77" s="16"/>
    </row>
    <row r="78" spans="1:14" ht="14.25" customHeight="1" thickBot="1">
      <c r="A78" s="69"/>
      <c r="B78" s="9"/>
      <c r="C78" s="16"/>
      <c r="D78" s="16"/>
      <c r="E78" s="34"/>
      <c r="F78" s="76" t="s">
        <v>54</v>
      </c>
      <c r="G78" s="190"/>
      <c r="J78" s="15"/>
      <c r="N78" s="16"/>
    </row>
    <row r="79" spans="1:14" ht="14.25" customHeight="1" thickBot="1">
      <c r="A79" s="69"/>
      <c r="B79" s="9"/>
      <c r="C79" s="16"/>
      <c r="D79" s="16"/>
      <c r="E79" s="34"/>
      <c r="F79" s="78" t="s">
        <v>54</v>
      </c>
      <c r="G79" s="147"/>
      <c r="J79" s="15"/>
      <c r="N79" s="16"/>
    </row>
    <row r="80" spans="7:14" ht="14.25" customHeight="1" thickBot="1">
      <c r="G80" s="14"/>
      <c r="J80" s="15"/>
      <c r="N80" s="16"/>
    </row>
    <row r="81" spans="1:16" ht="14.25" customHeight="1" thickBot="1">
      <c r="A81" s="172" t="e">
        <f>$A74+1</f>
        <v>#VALUE!</v>
      </c>
      <c r="B81" s="12"/>
      <c r="C81" s="68"/>
      <c r="D81" s="146"/>
      <c r="E81" s="34"/>
      <c r="F81" s="74" t="s">
        <v>54</v>
      </c>
      <c r="G81" s="83" t="s">
        <v>159</v>
      </c>
      <c r="J81" s="15"/>
      <c r="P81" s="14" t="e">
        <f>COUNTIF(#REF!,#REF!)</f>
        <v>#REF!</v>
      </c>
    </row>
    <row r="82" spans="1:14" ht="14.25" customHeight="1" thickBot="1">
      <c r="A82" s="173"/>
      <c r="B82" s="130"/>
      <c r="C82" s="184"/>
      <c r="D82" s="175"/>
      <c r="E82" s="34"/>
      <c r="F82" s="76" t="s">
        <v>54</v>
      </c>
      <c r="G82" s="188"/>
      <c r="J82" s="15"/>
      <c r="K82" s="86"/>
      <c r="N82" s="16"/>
    </row>
    <row r="83" spans="1:14" ht="14.25" customHeight="1" thickBot="1">
      <c r="A83" s="174"/>
      <c r="B83" s="183"/>
      <c r="C83" s="185"/>
      <c r="D83" s="147"/>
      <c r="E83" s="34"/>
      <c r="F83" s="76" t="s">
        <v>54</v>
      </c>
      <c r="G83" s="189"/>
      <c r="J83" s="15"/>
      <c r="K83" s="86"/>
      <c r="N83" s="16"/>
    </row>
    <row r="84" spans="1:14" ht="14.25" customHeight="1" thickBot="1">
      <c r="A84" s="69"/>
      <c r="B84" s="9"/>
      <c r="C84" s="16"/>
      <c r="D84" s="16"/>
      <c r="E84" s="34"/>
      <c r="F84" s="76" t="s">
        <v>54</v>
      </c>
      <c r="G84" s="83" t="s">
        <v>160</v>
      </c>
      <c r="J84" s="15"/>
      <c r="N84" s="16"/>
    </row>
    <row r="85" spans="1:14" ht="14.25" customHeight="1" thickBot="1">
      <c r="A85" s="69"/>
      <c r="B85" s="9"/>
      <c r="C85" s="16"/>
      <c r="D85" s="16"/>
      <c r="E85" s="34"/>
      <c r="F85" s="76" t="s">
        <v>54</v>
      </c>
      <c r="G85" s="188"/>
      <c r="J85" s="15"/>
      <c r="N85" s="16"/>
    </row>
    <row r="86" spans="1:14" ht="14.25" customHeight="1" thickBot="1">
      <c r="A86" s="69"/>
      <c r="B86" s="9"/>
      <c r="C86" s="16"/>
      <c r="D86" s="16"/>
      <c r="E86" s="34"/>
      <c r="F86" s="78" t="s">
        <v>54</v>
      </c>
      <c r="G86" s="189"/>
      <c r="J86" s="15"/>
      <c r="N86" s="16"/>
    </row>
    <row r="87" spans="7:14" ht="14.25" customHeight="1" thickBot="1">
      <c r="G87" s="14"/>
      <c r="J87" s="15"/>
      <c r="N87" s="16"/>
    </row>
    <row r="88" spans="1:16" ht="14.25" customHeight="1" thickBot="1">
      <c r="A88" s="172" t="e">
        <f>$A81+1</f>
        <v>#VALUE!</v>
      </c>
      <c r="B88" s="12"/>
      <c r="C88" s="68"/>
      <c r="D88" s="146"/>
      <c r="E88" s="34"/>
      <c r="F88" s="74" t="s">
        <v>54</v>
      </c>
      <c r="G88" s="83" t="s">
        <v>159</v>
      </c>
      <c r="J88" s="15"/>
      <c r="P88" s="14" t="e">
        <f>COUNTIF(#REF!,#REF!)</f>
        <v>#REF!</v>
      </c>
    </row>
    <row r="89" spans="1:14" ht="14.25" customHeight="1" thickBot="1">
      <c r="A89" s="173"/>
      <c r="B89" s="130"/>
      <c r="C89" s="184"/>
      <c r="D89" s="175"/>
      <c r="E89" s="34"/>
      <c r="F89" s="76" t="s">
        <v>54</v>
      </c>
      <c r="G89" s="188"/>
      <c r="J89" s="15"/>
      <c r="K89" s="86"/>
      <c r="N89" s="16"/>
    </row>
    <row r="90" spans="1:14" ht="14.25" customHeight="1" thickBot="1">
      <c r="A90" s="174"/>
      <c r="B90" s="183"/>
      <c r="C90" s="185"/>
      <c r="D90" s="147"/>
      <c r="E90" s="34"/>
      <c r="F90" s="76" t="s">
        <v>54</v>
      </c>
      <c r="G90" s="189"/>
      <c r="J90" s="15"/>
      <c r="K90" s="86"/>
      <c r="N90" s="16"/>
    </row>
    <row r="91" spans="1:14" ht="14.25" customHeight="1" thickBot="1">
      <c r="A91" s="69"/>
      <c r="B91" s="9"/>
      <c r="C91" s="16"/>
      <c r="D91" s="16"/>
      <c r="E91" s="34"/>
      <c r="F91" s="76" t="s">
        <v>54</v>
      </c>
      <c r="G91" s="83" t="s">
        <v>160</v>
      </c>
      <c r="J91" s="15"/>
      <c r="N91" s="16"/>
    </row>
    <row r="92" spans="1:14" ht="14.25" customHeight="1" thickBot="1">
      <c r="A92" s="69"/>
      <c r="B92" s="9"/>
      <c r="C92" s="16"/>
      <c r="D92" s="16"/>
      <c r="E92" s="34"/>
      <c r="F92" s="76" t="s">
        <v>54</v>
      </c>
      <c r="G92" s="188"/>
      <c r="J92" s="15"/>
      <c r="N92" s="16"/>
    </row>
    <row r="93" spans="1:14" ht="14.25" customHeight="1" thickBot="1">
      <c r="A93" s="69"/>
      <c r="B93" s="9"/>
      <c r="C93" s="16"/>
      <c r="D93" s="16"/>
      <c r="E93" s="34"/>
      <c r="F93" s="78" t="s">
        <v>54</v>
      </c>
      <c r="G93" s="189"/>
      <c r="J93" s="15"/>
      <c r="N93" s="16"/>
    </row>
    <row r="94" spans="7:14" ht="14.25" customHeight="1" thickBot="1">
      <c r="G94" s="14"/>
      <c r="J94" s="15"/>
      <c r="N94" s="16"/>
    </row>
    <row r="95" spans="1:16" ht="14.25" customHeight="1" thickBot="1">
      <c r="A95" s="172" t="e">
        <f>$A88+1</f>
        <v>#VALUE!</v>
      </c>
      <c r="B95" s="12"/>
      <c r="C95" s="68"/>
      <c r="D95" s="146"/>
      <c r="E95" s="34"/>
      <c r="F95" s="74" t="s">
        <v>54</v>
      </c>
      <c r="G95" s="83" t="s">
        <v>159</v>
      </c>
      <c r="J95" s="15"/>
      <c r="P95" s="14" t="e">
        <f>COUNTIF(#REF!,#REF!)</f>
        <v>#REF!</v>
      </c>
    </row>
    <row r="96" spans="1:14" ht="14.25" customHeight="1" thickBot="1">
      <c r="A96" s="173"/>
      <c r="B96" s="130"/>
      <c r="C96" s="184"/>
      <c r="D96" s="175"/>
      <c r="E96" s="34"/>
      <c r="F96" s="76" t="s">
        <v>54</v>
      </c>
      <c r="G96" s="188"/>
      <c r="J96" s="15"/>
      <c r="K96" s="86"/>
      <c r="N96" s="16"/>
    </row>
    <row r="97" spans="1:14" ht="14.25" customHeight="1" thickBot="1">
      <c r="A97" s="174"/>
      <c r="B97" s="183"/>
      <c r="C97" s="185"/>
      <c r="D97" s="147"/>
      <c r="E97" s="34"/>
      <c r="F97" s="76" t="s">
        <v>54</v>
      </c>
      <c r="G97" s="189"/>
      <c r="J97" s="15"/>
      <c r="K97" s="86"/>
      <c r="N97" s="16"/>
    </row>
    <row r="98" spans="1:14" ht="14.25" customHeight="1" thickBot="1">
      <c r="A98" s="69"/>
      <c r="B98" s="9"/>
      <c r="C98" s="16"/>
      <c r="D98" s="16"/>
      <c r="E98" s="34"/>
      <c r="F98" s="76" t="s">
        <v>54</v>
      </c>
      <c r="G98" s="83" t="s">
        <v>160</v>
      </c>
      <c r="J98" s="15"/>
      <c r="N98" s="16"/>
    </row>
    <row r="99" spans="1:14" ht="14.25" customHeight="1" thickBot="1">
      <c r="A99" s="69"/>
      <c r="B99" s="9"/>
      <c r="C99" s="16"/>
      <c r="D99" s="16"/>
      <c r="E99" s="34"/>
      <c r="F99" s="76" t="s">
        <v>54</v>
      </c>
      <c r="G99" s="188"/>
      <c r="J99" s="15"/>
      <c r="N99" s="16"/>
    </row>
    <row r="100" spans="1:14" ht="14.25" customHeight="1" thickBot="1">
      <c r="A100" s="69"/>
      <c r="B100" s="9"/>
      <c r="C100" s="16"/>
      <c r="D100" s="16"/>
      <c r="E100" s="34"/>
      <c r="F100" s="78" t="s">
        <v>54</v>
      </c>
      <c r="G100" s="189"/>
      <c r="J100" s="15"/>
      <c r="N100" s="16"/>
    </row>
    <row r="101" spans="7:14" ht="14.25" customHeight="1" thickBot="1">
      <c r="G101" s="14"/>
      <c r="J101" s="15"/>
      <c r="N101" s="16"/>
    </row>
    <row r="102" spans="1:16" ht="14.25" customHeight="1" thickBot="1">
      <c r="A102" s="172" t="e">
        <f>$A95+1</f>
        <v>#VALUE!</v>
      </c>
      <c r="B102" s="12"/>
      <c r="C102" s="68"/>
      <c r="D102" s="146"/>
      <c r="E102" s="34"/>
      <c r="F102" s="74" t="s">
        <v>54</v>
      </c>
      <c r="G102" s="83" t="s">
        <v>159</v>
      </c>
      <c r="J102" s="15"/>
      <c r="P102" s="14" t="e">
        <f>COUNTIF(#REF!,#REF!)</f>
        <v>#REF!</v>
      </c>
    </row>
    <row r="103" spans="1:14" ht="14.25" customHeight="1" thickBot="1">
      <c r="A103" s="173"/>
      <c r="B103" s="130"/>
      <c r="C103" s="184"/>
      <c r="D103" s="175"/>
      <c r="E103" s="34"/>
      <c r="F103" s="76" t="s">
        <v>54</v>
      </c>
      <c r="G103" s="188"/>
      <c r="J103" s="15"/>
      <c r="K103" s="86"/>
      <c r="N103" s="16"/>
    </row>
    <row r="104" spans="1:14" ht="14.25" customHeight="1" thickBot="1">
      <c r="A104" s="174"/>
      <c r="B104" s="183"/>
      <c r="C104" s="185"/>
      <c r="D104" s="147"/>
      <c r="E104" s="34"/>
      <c r="F104" s="76" t="s">
        <v>54</v>
      </c>
      <c r="G104" s="189"/>
      <c r="J104" s="15"/>
      <c r="K104" s="86"/>
      <c r="N104" s="16"/>
    </row>
    <row r="105" spans="1:14" ht="14.25" customHeight="1" thickBot="1">
      <c r="A105" s="69"/>
      <c r="B105" s="9"/>
      <c r="C105" s="16"/>
      <c r="D105" s="16"/>
      <c r="E105" s="34"/>
      <c r="F105" s="76" t="s">
        <v>54</v>
      </c>
      <c r="G105" s="83" t="s">
        <v>160</v>
      </c>
      <c r="J105" s="15"/>
      <c r="N105" s="16"/>
    </row>
    <row r="106" spans="1:14" ht="14.25" customHeight="1" thickBot="1">
      <c r="A106" s="69"/>
      <c r="B106" s="9"/>
      <c r="C106" s="16"/>
      <c r="D106" s="16"/>
      <c r="E106" s="34"/>
      <c r="F106" s="76" t="s">
        <v>54</v>
      </c>
      <c r="G106" s="188"/>
      <c r="J106" s="15"/>
      <c r="N106" s="16"/>
    </row>
    <row r="107" spans="1:14" ht="14.25" customHeight="1" thickBot="1">
      <c r="A107" s="69"/>
      <c r="B107" s="9"/>
      <c r="C107" s="16"/>
      <c r="D107" s="16"/>
      <c r="E107" s="34"/>
      <c r="F107" s="78" t="s">
        <v>54</v>
      </c>
      <c r="G107" s="189"/>
      <c r="J107" s="15"/>
      <c r="N107" s="16"/>
    </row>
    <row r="108" spans="7:14" ht="14.25" customHeight="1" thickBot="1">
      <c r="G108" s="14"/>
      <c r="J108" s="15"/>
      <c r="N108" s="16"/>
    </row>
    <row r="109" spans="1:16" ht="14.25" customHeight="1" thickBot="1">
      <c r="A109" s="172" t="e">
        <f>$A102+1</f>
        <v>#VALUE!</v>
      </c>
      <c r="B109" s="12"/>
      <c r="C109" s="68"/>
      <c r="D109" s="146"/>
      <c r="E109" s="34"/>
      <c r="F109" s="74" t="s">
        <v>54</v>
      </c>
      <c r="G109" s="83" t="s">
        <v>159</v>
      </c>
      <c r="J109" s="15"/>
      <c r="P109" s="14" t="e">
        <f>COUNTIF(#REF!,#REF!)</f>
        <v>#REF!</v>
      </c>
    </row>
    <row r="110" spans="1:14" ht="14.25" customHeight="1" thickBot="1">
      <c r="A110" s="173"/>
      <c r="B110" s="130"/>
      <c r="C110" s="184"/>
      <c r="D110" s="175"/>
      <c r="E110" s="34"/>
      <c r="F110" s="76" t="s">
        <v>54</v>
      </c>
      <c r="G110" s="188"/>
      <c r="J110" s="15"/>
      <c r="K110" s="86"/>
      <c r="N110" s="16"/>
    </row>
    <row r="111" spans="1:14" ht="14.25" customHeight="1" thickBot="1">
      <c r="A111" s="174"/>
      <c r="B111" s="183"/>
      <c r="C111" s="185"/>
      <c r="D111" s="147"/>
      <c r="E111" s="34"/>
      <c r="F111" s="76" t="s">
        <v>54</v>
      </c>
      <c r="G111" s="189"/>
      <c r="J111" s="15"/>
      <c r="K111" s="86"/>
      <c r="N111" s="16"/>
    </row>
    <row r="112" spans="1:14" ht="14.25" customHeight="1" thickBot="1">
      <c r="A112" s="69"/>
      <c r="B112" s="9"/>
      <c r="C112" s="16"/>
      <c r="D112" s="16"/>
      <c r="E112" s="34"/>
      <c r="F112" s="76" t="s">
        <v>54</v>
      </c>
      <c r="G112" s="83" t="s">
        <v>160</v>
      </c>
      <c r="J112" s="15"/>
      <c r="N112" s="16"/>
    </row>
    <row r="113" spans="1:14" ht="14.25" customHeight="1" thickBot="1">
      <c r="A113" s="69"/>
      <c r="B113" s="9"/>
      <c r="C113" s="16"/>
      <c r="D113" s="16"/>
      <c r="E113" s="34"/>
      <c r="F113" s="76" t="s">
        <v>54</v>
      </c>
      <c r="G113" s="188"/>
      <c r="J113" s="15"/>
      <c r="N113" s="16"/>
    </row>
    <row r="114" spans="1:14" ht="14.25" customHeight="1" thickBot="1">
      <c r="A114" s="69"/>
      <c r="B114" s="9"/>
      <c r="C114" s="16"/>
      <c r="D114" s="16"/>
      <c r="E114" s="34"/>
      <c r="F114" s="78" t="s">
        <v>54</v>
      </c>
      <c r="G114" s="189"/>
      <c r="J114" s="15"/>
      <c r="N114" s="16"/>
    </row>
    <row r="115" spans="7:14" ht="14.25" customHeight="1" thickBot="1">
      <c r="G115" s="14"/>
      <c r="J115" s="15"/>
      <c r="N115" s="16"/>
    </row>
    <row r="116" spans="1:16" ht="14.25" customHeight="1" thickBot="1">
      <c r="A116" s="172" t="e">
        <f>$A109+1</f>
        <v>#VALUE!</v>
      </c>
      <c r="B116" s="12"/>
      <c r="C116" s="68"/>
      <c r="D116" s="146"/>
      <c r="E116" s="34"/>
      <c r="F116" s="74" t="s">
        <v>54</v>
      </c>
      <c r="G116" s="83" t="s">
        <v>159</v>
      </c>
      <c r="J116" s="15"/>
      <c r="P116" s="14" t="e">
        <f>COUNTIF(#REF!,#REF!)</f>
        <v>#REF!</v>
      </c>
    </row>
    <row r="117" spans="1:14" ht="14.25" customHeight="1" thickBot="1">
      <c r="A117" s="173"/>
      <c r="B117" s="130"/>
      <c r="C117" s="184"/>
      <c r="D117" s="175"/>
      <c r="E117" s="34"/>
      <c r="F117" s="76" t="s">
        <v>54</v>
      </c>
      <c r="G117" s="188"/>
      <c r="J117" s="15"/>
      <c r="K117" s="86"/>
      <c r="N117" s="16"/>
    </row>
    <row r="118" spans="1:14" ht="14.25" customHeight="1" thickBot="1">
      <c r="A118" s="174"/>
      <c r="B118" s="183"/>
      <c r="C118" s="185"/>
      <c r="D118" s="147"/>
      <c r="E118" s="34"/>
      <c r="F118" s="76" t="s">
        <v>54</v>
      </c>
      <c r="G118" s="189"/>
      <c r="J118" s="15"/>
      <c r="K118" s="86"/>
      <c r="N118" s="16"/>
    </row>
    <row r="119" spans="1:14" ht="14.25" customHeight="1" thickBot="1">
      <c r="A119" s="69"/>
      <c r="B119" s="9"/>
      <c r="C119" s="16"/>
      <c r="D119" s="16"/>
      <c r="E119" s="34"/>
      <c r="F119" s="76" t="s">
        <v>54</v>
      </c>
      <c r="G119" s="83" t="s">
        <v>160</v>
      </c>
      <c r="J119" s="15"/>
      <c r="N119" s="16"/>
    </row>
    <row r="120" spans="1:14" ht="14.25" customHeight="1" thickBot="1">
      <c r="A120" s="69"/>
      <c r="B120" s="9"/>
      <c r="C120" s="16"/>
      <c r="D120" s="16"/>
      <c r="E120" s="34"/>
      <c r="F120" s="76" t="s">
        <v>54</v>
      </c>
      <c r="G120" s="188"/>
      <c r="J120" s="15"/>
      <c r="N120" s="16"/>
    </row>
    <row r="121" spans="1:14" ht="14.25" customHeight="1" thickBot="1">
      <c r="A121" s="69"/>
      <c r="B121" s="9"/>
      <c r="C121" s="16"/>
      <c r="D121" s="16"/>
      <c r="E121" s="34"/>
      <c r="F121" s="78" t="s">
        <v>54</v>
      </c>
      <c r="G121" s="189"/>
      <c r="J121" s="15"/>
      <c r="N121" s="16"/>
    </row>
    <row r="122" spans="7:14" ht="14.25" customHeight="1" thickBot="1">
      <c r="G122" s="14"/>
      <c r="J122" s="15"/>
      <c r="N122" s="16"/>
    </row>
    <row r="123" spans="1:16" ht="14.25" customHeight="1" thickBot="1">
      <c r="A123" s="172" t="e">
        <f>$A116+1</f>
        <v>#VALUE!</v>
      </c>
      <c r="B123" s="12"/>
      <c r="C123" s="68"/>
      <c r="D123" s="146"/>
      <c r="E123" s="34"/>
      <c r="F123" s="74" t="s">
        <v>54</v>
      </c>
      <c r="G123" s="83" t="s">
        <v>159</v>
      </c>
      <c r="J123" s="15"/>
      <c r="P123" s="14" t="e">
        <f>COUNTIF(#REF!,#REF!)</f>
        <v>#REF!</v>
      </c>
    </row>
    <row r="124" spans="1:14" ht="14.25" customHeight="1" thickBot="1">
      <c r="A124" s="173"/>
      <c r="B124" s="130"/>
      <c r="C124" s="184"/>
      <c r="D124" s="175"/>
      <c r="E124" s="34"/>
      <c r="F124" s="76" t="s">
        <v>54</v>
      </c>
      <c r="G124" s="188"/>
      <c r="J124" s="15"/>
      <c r="K124" s="86"/>
      <c r="N124" s="16"/>
    </row>
    <row r="125" spans="1:14" ht="14.25" customHeight="1" thickBot="1">
      <c r="A125" s="174"/>
      <c r="B125" s="183"/>
      <c r="C125" s="185"/>
      <c r="D125" s="147"/>
      <c r="E125" s="34"/>
      <c r="F125" s="76" t="s">
        <v>54</v>
      </c>
      <c r="G125" s="189"/>
      <c r="J125" s="15"/>
      <c r="K125" s="86"/>
      <c r="N125" s="16"/>
    </row>
    <row r="126" spans="1:14" ht="14.25" customHeight="1" thickBot="1">
      <c r="A126" s="69"/>
      <c r="B126" s="9"/>
      <c r="C126" s="16"/>
      <c r="D126" s="16"/>
      <c r="E126" s="34"/>
      <c r="F126" s="76" t="s">
        <v>54</v>
      </c>
      <c r="G126" s="83" t="s">
        <v>160</v>
      </c>
      <c r="J126" s="15"/>
      <c r="N126" s="16"/>
    </row>
    <row r="127" spans="1:14" ht="14.25" customHeight="1" thickBot="1">
      <c r="A127" s="69"/>
      <c r="B127" s="9"/>
      <c r="C127" s="16"/>
      <c r="D127" s="16"/>
      <c r="E127" s="34"/>
      <c r="F127" s="76" t="s">
        <v>54</v>
      </c>
      <c r="G127" s="188"/>
      <c r="J127" s="15"/>
      <c r="N127" s="16"/>
    </row>
    <row r="128" spans="1:14" ht="14.25" customHeight="1" thickBot="1">
      <c r="A128" s="69"/>
      <c r="B128" s="9"/>
      <c r="C128" s="16"/>
      <c r="D128" s="16"/>
      <c r="E128" s="34"/>
      <c r="F128" s="78" t="s">
        <v>54</v>
      </c>
      <c r="G128" s="189"/>
      <c r="J128" s="15"/>
      <c r="N128" s="16"/>
    </row>
    <row r="129" spans="7:14" ht="14.25" customHeight="1" thickBot="1">
      <c r="G129" s="14"/>
      <c r="J129" s="15"/>
      <c r="N129" s="16"/>
    </row>
    <row r="130" spans="1:16" ht="14.25" customHeight="1" thickBot="1">
      <c r="A130" s="172" t="e">
        <f>$A123+1</f>
        <v>#VALUE!</v>
      </c>
      <c r="B130" s="12"/>
      <c r="C130" s="68"/>
      <c r="D130" s="146"/>
      <c r="E130" s="34"/>
      <c r="F130" s="74" t="s">
        <v>54</v>
      </c>
      <c r="G130" s="83" t="s">
        <v>159</v>
      </c>
      <c r="J130" s="15"/>
      <c r="P130" s="14" t="e">
        <f>COUNTIF(#REF!,#REF!)</f>
        <v>#REF!</v>
      </c>
    </row>
    <row r="131" spans="1:14" ht="14.25" customHeight="1" thickBot="1">
      <c r="A131" s="173"/>
      <c r="B131" s="130"/>
      <c r="C131" s="184"/>
      <c r="D131" s="175"/>
      <c r="E131" s="34"/>
      <c r="F131" s="76" t="s">
        <v>54</v>
      </c>
      <c r="G131" s="188"/>
      <c r="J131" s="15"/>
      <c r="K131" s="86"/>
      <c r="N131" s="16"/>
    </row>
    <row r="132" spans="1:14" ht="14.25" customHeight="1" thickBot="1">
      <c r="A132" s="174"/>
      <c r="B132" s="183"/>
      <c r="C132" s="185"/>
      <c r="D132" s="147"/>
      <c r="E132" s="34"/>
      <c r="F132" s="76" t="s">
        <v>54</v>
      </c>
      <c r="G132" s="189"/>
      <c r="J132" s="15"/>
      <c r="K132" s="86"/>
      <c r="N132" s="16"/>
    </row>
    <row r="133" spans="1:14" ht="14.25" customHeight="1" thickBot="1">
      <c r="A133" s="69"/>
      <c r="B133" s="9"/>
      <c r="C133" s="16"/>
      <c r="D133" s="16"/>
      <c r="E133" s="34"/>
      <c r="F133" s="76" t="s">
        <v>54</v>
      </c>
      <c r="G133" s="83" t="s">
        <v>160</v>
      </c>
      <c r="J133" s="15"/>
      <c r="N133" s="16"/>
    </row>
    <row r="134" spans="1:14" ht="14.25" customHeight="1" thickBot="1">
      <c r="A134" s="69"/>
      <c r="B134" s="9"/>
      <c r="C134" s="16"/>
      <c r="D134" s="16"/>
      <c r="E134" s="34"/>
      <c r="F134" s="76" t="s">
        <v>54</v>
      </c>
      <c r="G134" s="188"/>
      <c r="J134" s="15"/>
      <c r="N134" s="16"/>
    </row>
    <row r="135" spans="1:14" ht="14.25" customHeight="1" thickBot="1">
      <c r="A135" s="69"/>
      <c r="B135" s="9"/>
      <c r="C135" s="16"/>
      <c r="D135" s="16"/>
      <c r="E135" s="34"/>
      <c r="F135" s="78" t="s">
        <v>54</v>
      </c>
      <c r="G135" s="189"/>
      <c r="J135" s="15"/>
      <c r="N135" s="16"/>
    </row>
    <row r="136" spans="7:14" ht="14.25" customHeight="1" thickBot="1">
      <c r="G136" s="14"/>
      <c r="J136" s="15"/>
      <c r="N136" s="16"/>
    </row>
    <row r="137" spans="1:16" ht="14.25" customHeight="1" thickBot="1">
      <c r="A137" s="172" t="e">
        <f>$A130+1</f>
        <v>#VALUE!</v>
      </c>
      <c r="B137" s="12"/>
      <c r="C137" s="68"/>
      <c r="D137" s="146"/>
      <c r="E137" s="34"/>
      <c r="F137" s="74" t="s">
        <v>54</v>
      </c>
      <c r="G137" s="83" t="s">
        <v>159</v>
      </c>
      <c r="J137" s="15"/>
      <c r="P137" s="14" t="e">
        <f>COUNTIF(#REF!,#REF!)</f>
        <v>#REF!</v>
      </c>
    </row>
    <row r="138" spans="1:14" ht="14.25" customHeight="1" thickBot="1">
      <c r="A138" s="173"/>
      <c r="B138" s="130"/>
      <c r="C138" s="184"/>
      <c r="D138" s="175"/>
      <c r="E138" s="34"/>
      <c r="F138" s="76" t="s">
        <v>54</v>
      </c>
      <c r="G138" s="188"/>
      <c r="J138" s="15"/>
      <c r="K138" s="86"/>
      <c r="N138" s="16"/>
    </row>
    <row r="139" spans="1:14" ht="14.25" customHeight="1" thickBot="1">
      <c r="A139" s="174"/>
      <c r="B139" s="183"/>
      <c r="C139" s="185"/>
      <c r="D139" s="147"/>
      <c r="E139" s="34"/>
      <c r="F139" s="76" t="s">
        <v>54</v>
      </c>
      <c r="G139" s="189"/>
      <c r="J139" s="15"/>
      <c r="K139" s="86"/>
      <c r="N139" s="16"/>
    </row>
    <row r="140" spans="1:14" ht="14.25" customHeight="1" thickBot="1">
      <c r="A140" s="69"/>
      <c r="B140" s="9"/>
      <c r="C140" s="16"/>
      <c r="D140" s="16"/>
      <c r="E140" s="34"/>
      <c r="F140" s="76" t="s">
        <v>54</v>
      </c>
      <c r="G140" s="83" t="s">
        <v>160</v>
      </c>
      <c r="J140" s="15"/>
      <c r="N140" s="16"/>
    </row>
    <row r="141" spans="1:14" ht="14.25" customHeight="1" thickBot="1">
      <c r="A141" s="69"/>
      <c r="B141" s="9"/>
      <c r="C141" s="16"/>
      <c r="D141" s="16"/>
      <c r="E141" s="34"/>
      <c r="F141" s="76" t="s">
        <v>54</v>
      </c>
      <c r="G141" s="188"/>
      <c r="J141" s="15"/>
      <c r="N141" s="16"/>
    </row>
    <row r="142" spans="1:14" ht="14.25" customHeight="1" thickBot="1">
      <c r="A142" s="69"/>
      <c r="B142" s="9"/>
      <c r="C142" s="16"/>
      <c r="D142" s="16"/>
      <c r="E142" s="34"/>
      <c r="F142" s="78" t="s">
        <v>54</v>
      </c>
      <c r="G142" s="189"/>
      <c r="J142" s="15"/>
      <c r="N142" s="16"/>
    </row>
    <row r="143" spans="7:10" ht="14.25" customHeight="1" thickBot="1">
      <c r="G143" s="14"/>
      <c r="J143" s="15"/>
    </row>
    <row r="144" spans="1:16" ht="14.25" customHeight="1" thickBot="1">
      <c r="A144" s="172" t="e">
        <f>$A137+1</f>
        <v>#VALUE!</v>
      </c>
      <c r="B144" s="12"/>
      <c r="C144" s="68"/>
      <c r="D144" s="146"/>
      <c r="E144" s="34"/>
      <c r="F144" s="74" t="s">
        <v>54</v>
      </c>
      <c r="G144" s="83" t="s">
        <v>159</v>
      </c>
      <c r="J144" s="15"/>
      <c r="P144" s="14" t="e">
        <f>COUNTIF(#REF!,#REF!)</f>
        <v>#REF!</v>
      </c>
    </row>
    <row r="145" spans="1:14" ht="14.25" customHeight="1" thickBot="1">
      <c r="A145" s="173"/>
      <c r="B145" s="130"/>
      <c r="C145" s="184"/>
      <c r="D145" s="175"/>
      <c r="E145" s="34"/>
      <c r="F145" s="76" t="s">
        <v>54</v>
      </c>
      <c r="G145" s="188"/>
      <c r="J145" s="15"/>
      <c r="K145" s="86"/>
      <c r="N145" s="16"/>
    </row>
    <row r="146" spans="1:14" ht="14.25" customHeight="1" thickBot="1">
      <c r="A146" s="174"/>
      <c r="B146" s="183"/>
      <c r="C146" s="185"/>
      <c r="D146" s="147"/>
      <c r="E146" s="34"/>
      <c r="F146" s="76" t="s">
        <v>54</v>
      </c>
      <c r="G146" s="189"/>
      <c r="J146" s="15"/>
      <c r="K146" s="86"/>
      <c r="N146" s="16"/>
    </row>
    <row r="147" spans="1:14" ht="14.25" customHeight="1" thickBot="1">
      <c r="A147" s="69"/>
      <c r="B147" s="9"/>
      <c r="C147" s="16"/>
      <c r="D147" s="16"/>
      <c r="E147" s="34"/>
      <c r="F147" s="76" t="s">
        <v>54</v>
      </c>
      <c r="G147" s="83" t="s">
        <v>160</v>
      </c>
      <c r="J147" s="15"/>
      <c r="N147" s="16"/>
    </row>
    <row r="148" spans="1:14" ht="14.25" customHeight="1" thickBot="1">
      <c r="A148" s="69"/>
      <c r="B148" s="9"/>
      <c r="C148" s="16"/>
      <c r="D148" s="16"/>
      <c r="E148" s="34"/>
      <c r="F148" s="76" t="s">
        <v>54</v>
      </c>
      <c r="G148" s="188"/>
      <c r="J148" s="15"/>
      <c r="N148" s="16"/>
    </row>
    <row r="149" spans="1:14" ht="14.25" customHeight="1" thickBot="1">
      <c r="A149" s="69"/>
      <c r="B149" s="9"/>
      <c r="C149" s="16"/>
      <c r="D149" s="16"/>
      <c r="E149" s="34"/>
      <c r="F149" s="78" t="s">
        <v>54</v>
      </c>
      <c r="G149" s="189"/>
      <c r="J149" s="15"/>
      <c r="N149" s="16"/>
    </row>
    <row r="150" spans="7:10" ht="14.25" customHeight="1" thickBot="1">
      <c r="G150" s="14"/>
      <c r="J150" s="15"/>
    </row>
    <row r="151" spans="1:18" ht="14.25" customHeight="1" thickBot="1">
      <c r="A151" s="172" t="e">
        <f>$A144+1</f>
        <v>#VALUE!</v>
      </c>
      <c r="B151" s="12"/>
      <c r="C151" s="68"/>
      <c r="D151" s="146"/>
      <c r="E151" s="34"/>
      <c r="F151" s="74" t="s">
        <v>54</v>
      </c>
      <c r="G151" s="83" t="s">
        <v>159</v>
      </c>
      <c r="J151" s="15"/>
      <c r="P151" s="14">
        <f>COUNTIF(C$11:C$150,#REF!)</f>
        <v>0</v>
      </c>
      <c r="Q151" s="14">
        <f>IF(G152="","",VLOOKUP(G152,'[1]リスト'!$C$3:$D$12,2,0))</f>
      </c>
      <c r="R151" s="14">
        <f>IF(G155="","",VLOOKUP(G155,'[1]リスト'!$C$3:$D$12,2,0))</f>
      </c>
    </row>
    <row r="152" spans="1:14" ht="14.25" customHeight="1" thickBot="1">
      <c r="A152" s="173"/>
      <c r="B152" s="130"/>
      <c r="C152" s="184"/>
      <c r="D152" s="175"/>
      <c r="E152" s="34"/>
      <c r="F152" s="76" t="s">
        <v>54</v>
      </c>
      <c r="G152" s="186"/>
      <c r="J152" s="15"/>
      <c r="K152" s="86"/>
      <c r="N152" s="16"/>
    </row>
    <row r="153" spans="1:14" ht="14.25" customHeight="1" thickBot="1">
      <c r="A153" s="174"/>
      <c r="B153" s="183"/>
      <c r="C153" s="185"/>
      <c r="D153" s="147"/>
      <c r="E153" s="34"/>
      <c r="F153" s="76" t="s">
        <v>54</v>
      </c>
      <c r="G153" s="187"/>
      <c r="J153" s="15"/>
      <c r="K153" s="86"/>
      <c r="N153" s="16"/>
    </row>
    <row r="154" spans="1:14" ht="14.25" customHeight="1" thickBot="1">
      <c r="A154" s="69"/>
      <c r="B154" s="9"/>
      <c r="C154" s="16"/>
      <c r="D154" s="16"/>
      <c r="E154" s="34"/>
      <c r="F154" s="76" t="s">
        <v>54</v>
      </c>
      <c r="G154" s="83" t="s">
        <v>2081</v>
      </c>
      <c r="J154" s="15"/>
      <c r="N154" s="16"/>
    </row>
    <row r="155" spans="1:14" ht="14.25" customHeight="1" thickBot="1">
      <c r="A155" s="69"/>
      <c r="B155" s="9"/>
      <c r="C155" s="16"/>
      <c r="D155" s="16"/>
      <c r="E155" s="34"/>
      <c r="F155" s="76" t="s">
        <v>54</v>
      </c>
      <c r="G155" s="181"/>
      <c r="J155" s="15"/>
      <c r="N155" s="16"/>
    </row>
    <row r="156" spans="1:14" ht="14.25" customHeight="1" thickBot="1">
      <c r="A156" s="69"/>
      <c r="B156" s="9"/>
      <c r="C156" s="16"/>
      <c r="D156" s="16"/>
      <c r="E156" s="34"/>
      <c r="F156" s="78" t="s">
        <v>54</v>
      </c>
      <c r="G156" s="182"/>
      <c r="J156" s="15"/>
      <c r="N156" s="16"/>
    </row>
    <row r="157" spans="7:10" ht="14.25" customHeight="1" thickBot="1">
      <c r="G157" s="14"/>
      <c r="J157" s="15"/>
    </row>
    <row r="158" spans="1:18" ht="14.25" customHeight="1" thickBot="1">
      <c r="A158" s="172" t="e">
        <f>$A151+1</f>
        <v>#VALUE!</v>
      </c>
      <c r="B158" s="12"/>
      <c r="C158" s="68"/>
      <c r="D158" s="146"/>
      <c r="E158" s="34"/>
      <c r="F158" s="74" t="s">
        <v>54</v>
      </c>
      <c r="G158" s="83" t="s">
        <v>2082</v>
      </c>
      <c r="J158" s="15"/>
      <c r="P158" s="14">
        <f>COUNTIF(C$11:C$150,#REF!)</f>
        <v>0</v>
      </c>
      <c r="Q158" s="14">
        <f>IF(G159="","",VLOOKUP(G159,'[1]リスト'!$C$3:$D$12,2,0))</f>
      </c>
      <c r="R158" s="14">
        <f>IF(G162="","",VLOOKUP(G162,'[1]リスト'!$C$3:$D$12,2,0))</f>
      </c>
    </row>
    <row r="159" spans="1:14" ht="14.25" customHeight="1" thickBot="1">
      <c r="A159" s="173"/>
      <c r="B159" s="130"/>
      <c r="C159" s="184"/>
      <c r="D159" s="175"/>
      <c r="E159" s="34"/>
      <c r="F159" s="76" t="s">
        <v>54</v>
      </c>
      <c r="G159" s="186"/>
      <c r="J159" s="15"/>
      <c r="K159" s="86"/>
      <c r="N159" s="16"/>
    </row>
    <row r="160" spans="1:14" ht="14.25" customHeight="1" thickBot="1">
      <c r="A160" s="174"/>
      <c r="B160" s="183"/>
      <c r="C160" s="185"/>
      <c r="D160" s="147"/>
      <c r="E160" s="34"/>
      <c r="F160" s="76" t="s">
        <v>54</v>
      </c>
      <c r="G160" s="187"/>
      <c r="J160" s="15"/>
      <c r="K160" s="86"/>
      <c r="N160" s="16"/>
    </row>
    <row r="161" spans="1:14" ht="14.25" customHeight="1" thickBot="1">
      <c r="A161" s="69"/>
      <c r="B161" s="9"/>
      <c r="C161" s="16"/>
      <c r="D161" s="16"/>
      <c r="E161" s="34"/>
      <c r="F161" s="76" t="s">
        <v>54</v>
      </c>
      <c r="G161" s="83" t="s">
        <v>2081</v>
      </c>
      <c r="J161" s="15"/>
      <c r="N161" s="16"/>
    </row>
    <row r="162" spans="1:14" ht="14.25" customHeight="1" thickBot="1">
      <c r="A162" s="69"/>
      <c r="B162" s="9"/>
      <c r="C162" s="16"/>
      <c r="D162" s="16"/>
      <c r="E162" s="34"/>
      <c r="F162" s="76" t="s">
        <v>54</v>
      </c>
      <c r="G162" s="181"/>
      <c r="J162" s="15"/>
      <c r="N162" s="16"/>
    </row>
    <row r="163" spans="1:14" ht="14.25" customHeight="1" thickBot="1">
      <c r="A163" s="69"/>
      <c r="B163" s="9"/>
      <c r="C163" s="16"/>
      <c r="D163" s="16"/>
      <c r="E163" s="34"/>
      <c r="F163" s="78" t="s">
        <v>54</v>
      </c>
      <c r="G163" s="182"/>
      <c r="J163" s="15"/>
      <c r="N163" s="16"/>
    </row>
    <row r="164" spans="7:10" ht="14.25" customHeight="1" thickBot="1">
      <c r="G164" s="14"/>
      <c r="J164" s="15"/>
    </row>
    <row r="165" spans="1:18" ht="14.25" customHeight="1" thickBot="1">
      <c r="A165" s="172" t="e">
        <f>$A158+1</f>
        <v>#VALUE!</v>
      </c>
      <c r="B165" s="12"/>
      <c r="C165" s="68"/>
      <c r="D165" s="146"/>
      <c r="E165" s="34"/>
      <c r="F165" s="74" t="s">
        <v>54</v>
      </c>
      <c r="G165" s="83" t="s">
        <v>2082</v>
      </c>
      <c r="J165" s="15"/>
      <c r="P165" s="14">
        <f>COUNTIF(C$11:C$150,#REF!)</f>
        <v>0</v>
      </c>
      <c r="Q165" s="14">
        <f>IF(G166="","",VLOOKUP(G166,'[1]リスト'!$C$3:$D$12,2,0))</f>
      </c>
      <c r="R165" s="14">
        <f>IF(G169="","",VLOOKUP(G169,'[1]リスト'!$C$3:$D$12,2,0))</f>
      </c>
    </row>
    <row r="166" spans="1:14" ht="14.25" customHeight="1" thickBot="1">
      <c r="A166" s="173"/>
      <c r="B166" s="130"/>
      <c r="C166" s="184"/>
      <c r="D166" s="175"/>
      <c r="E166" s="34"/>
      <c r="F166" s="76" t="s">
        <v>54</v>
      </c>
      <c r="G166" s="186"/>
      <c r="J166" s="15"/>
      <c r="K166" s="86"/>
      <c r="N166" s="16"/>
    </row>
    <row r="167" spans="1:14" ht="14.25" customHeight="1" thickBot="1">
      <c r="A167" s="174"/>
      <c r="B167" s="183"/>
      <c r="C167" s="185"/>
      <c r="D167" s="147"/>
      <c r="E167" s="34"/>
      <c r="F167" s="76" t="s">
        <v>54</v>
      </c>
      <c r="G167" s="187"/>
      <c r="J167" s="15"/>
      <c r="K167" s="86"/>
      <c r="N167" s="16"/>
    </row>
    <row r="168" spans="1:14" ht="14.25" customHeight="1" thickBot="1">
      <c r="A168" s="69"/>
      <c r="B168" s="9"/>
      <c r="C168" s="16"/>
      <c r="D168" s="16"/>
      <c r="E168" s="34"/>
      <c r="F168" s="76" t="s">
        <v>54</v>
      </c>
      <c r="G168" s="83" t="s">
        <v>2081</v>
      </c>
      <c r="J168" s="15"/>
      <c r="N168" s="16"/>
    </row>
    <row r="169" spans="1:14" ht="14.25" customHeight="1" thickBot="1">
      <c r="A169" s="69"/>
      <c r="B169" s="9"/>
      <c r="C169" s="16"/>
      <c r="D169" s="16"/>
      <c r="E169" s="34"/>
      <c r="F169" s="76" t="s">
        <v>54</v>
      </c>
      <c r="G169" s="181"/>
      <c r="J169" s="15"/>
      <c r="N169" s="16"/>
    </row>
    <row r="170" spans="1:14" ht="14.25" customHeight="1" thickBot="1">
      <c r="A170" s="69"/>
      <c r="B170" s="9"/>
      <c r="C170" s="16"/>
      <c r="D170" s="16"/>
      <c r="E170" s="34"/>
      <c r="F170" s="78" t="s">
        <v>54</v>
      </c>
      <c r="G170" s="182"/>
      <c r="J170" s="15"/>
      <c r="N170" s="16"/>
    </row>
    <row r="171" spans="7:10" ht="14.25" customHeight="1" thickBot="1">
      <c r="G171" s="14"/>
      <c r="J171" s="15"/>
    </row>
    <row r="172" spans="1:18" ht="14.25" customHeight="1" thickBot="1">
      <c r="A172" s="172" t="e">
        <f>$A165+1</f>
        <v>#VALUE!</v>
      </c>
      <c r="B172" s="12"/>
      <c r="C172" s="68"/>
      <c r="D172" s="146"/>
      <c r="E172" s="34"/>
      <c r="F172" s="74" t="s">
        <v>54</v>
      </c>
      <c r="G172" s="83" t="s">
        <v>2082</v>
      </c>
      <c r="J172" s="15"/>
      <c r="P172" s="14">
        <f>COUNTIF(C$11:C$150,#REF!)</f>
        <v>0</v>
      </c>
      <c r="Q172" s="14">
        <f>IF(G173="","",VLOOKUP(G173,'[1]リスト'!$C$3:$D$12,2,0))</f>
      </c>
      <c r="R172" s="14">
        <f>IF(G176="","",VLOOKUP(G176,'[1]リスト'!$C$3:$D$12,2,0))</f>
      </c>
    </row>
    <row r="173" spans="1:14" ht="14.25" customHeight="1" thickBot="1">
      <c r="A173" s="173"/>
      <c r="B173" s="130"/>
      <c r="C173" s="184"/>
      <c r="D173" s="175"/>
      <c r="E173" s="34"/>
      <c r="F173" s="76" t="s">
        <v>54</v>
      </c>
      <c r="G173" s="186"/>
      <c r="J173" s="15"/>
      <c r="K173" s="86"/>
      <c r="N173" s="16"/>
    </row>
    <row r="174" spans="1:14" ht="14.25" customHeight="1" thickBot="1">
      <c r="A174" s="174"/>
      <c r="B174" s="183"/>
      <c r="C174" s="185"/>
      <c r="D174" s="147"/>
      <c r="E174" s="34"/>
      <c r="F174" s="76" t="s">
        <v>54</v>
      </c>
      <c r="G174" s="187"/>
      <c r="J174" s="15"/>
      <c r="K174" s="86"/>
      <c r="N174" s="16"/>
    </row>
    <row r="175" spans="1:14" ht="14.25" customHeight="1" thickBot="1">
      <c r="A175" s="69"/>
      <c r="B175" s="9"/>
      <c r="C175" s="16"/>
      <c r="D175" s="16"/>
      <c r="E175" s="34"/>
      <c r="F175" s="76" t="s">
        <v>54</v>
      </c>
      <c r="G175" s="83" t="s">
        <v>2081</v>
      </c>
      <c r="J175" s="15"/>
      <c r="N175" s="16"/>
    </row>
    <row r="176" spans="1:14" ht="14.25" customHeight="1" thickBot="1">
      <c r="A176" s="69"/>
      <c r="B176" s="9"/>
      <c r="C176" s="16"/>
      <c r="D176" s="16"/>
      <c r="E176" s="34"/>
      <c r="F176" s="76" t="s">
        <v>54</v>
      </c>
      <c r="G176" s="181"/>
      <c r="J176" s="15"/>
      <c r="N176" s="16"/>
    </row>
    <row r="177" spans="1:14" ht="14.25" customHeight="1" thickBot="1">
      <c r="A177" s="69"/>
      <c r="B177" s="9"/>
      <c r="C177" s="16"/>
      <c r="D177" s="16"/>
      <c r="E177" s="34"/>
      <c r="F177" s="78" t="s">
        <v>54</v>
      </c>
      <c r="G177" s="182"/>
      <c r="J177" s="15"/>
      <c r="N177" s="16"/>
    </row>
    <row r="178" spans="7:10" ht="14.25" customHeight="1" thickBot="1">
      <c r="G178" s="14"/>
      <c r="J178" s="15"/>
    </row>
    <row r="179" spans="1:18" ht="14.25" customHeight="1" thickBot="1">
      <c r="A179" s="172" t="e">
        <f>$A172+1</f>
        <v>#VALUE!</v>
      </c>
      <c r="B179" s="12"/>
      <c r="C179" s="68"/>
      <c r="D179" s="146"/>
      <c r="E179" s="34"/>
      <c r="F179" s="74" t="s">
        <v>54</v>
      </c>
      <c r="G179" s="83" t="s">
        <v>2082</v>
      </c>
      <c r="J179" s="15"/>
      <c r="P179" s="14">
        <f>COUNTIF(C$11:C$150,#REF!)</f>
        <v>0</v>
      </c>
      <c r="Q179" s="14">
        <f>IF(G180="","",VLOOKUP(G180,'[1]リスト'!$C$3:$D$12,2,0))</f>
      </c>
      <c r="R179" s="14">
        <f>IF(G183="","",VLOOKUP(G183,'[1]リスト'!$C$3:$D$12,2,0))</f>
      </c>
    </row>
    <row r="180" spans="1:14" ht="14.25" customHeight="1" thickBot="1">
      <c r="A180" s="173"/>
      <c r="B180" s="130"/>
      <c r="C180" s="184"/>
      <c r="D180" s="175"/>
      <c r="E180" s="34"/>
      <c r="F180" s="76" t="s">
        <v>54</v>
      </c>
      <c r="G180" s="186"/>
      <c r="J180" s="15"/>
      <c r="K180" s="86"/>
      <c r="N180" s="16"/>
    </row>
    <row r="181" spans="1:14" ht="14.25" customHeight="1" thickBot="1">
      <c r="A181" s="174"/>
      <c r="B181" s="183"/>
      <c r="C181" s="185"/>
      <c r="D181" s="147"/>
      <c r="E181" s="34"/>
      <c r="F181" s="76" t="s">
        <v>54</v>
      </c>
      <c r="G181" s="187"/>
      <c r="J181" s="15"/>
      <c r="K181" s="86"/>
      <c r="N181" s="16"/>
    </row>
    <row r="182" spans="1:14" ht="14.25" customHeight="1" thickBot="1">
      <c r="A182" s="69"/>
      <c r="B182" s="9"/>
      <c r="C182" s="16"/>
      <c r="D182" s="16"/>
      <c r="E182" s="34"/>
      <c r="F182" s="76" t="s">
        <v>54</v>
      </c>
      <c r="G182" s="83" t="s">
        <v>2081</v>
      </c>
      <c r="J182" s="15"/>
      <c r="N182" s="16"/>
    </row>
    <row r="183" spans="1:14" ht="14.25" customHeight="1" thickBot="1">
      <c r="A183" s="69"/>
      <c r="B183" s="9"/>
      <c r="C183" s="16"/>
      <c r="D183" s="16"/>
      <c r="E183" s="34"/>
      <c r="F183" s="76" t="s">
        <v>54</v>
      </c>
      <c r="G183" s="181"/>
      <c r="J183" s="15"/>
      <c r="N183" s="16"/>
    </row>
    <row r="184" spans="1:14" ht="14.25" customHeight="1" thickBot="1">
      <c r="A184" s="69"/>
      <c r="B184" s="9"/>
      <c r="C184" s="16"/>
      <c r="D184" s="16"/>
      <c r="E184" s="34"/>
      <c r="F184" s="78" t="s">
        <v>54</v>
      </c>
      <c r="G184" s="182"/>
      <c r="J184" s="15"/>
      <c r="N184" s="16"/>
    </row>
    <row r="185" spans="7:10" ht="14.25" customHeight="1" thickBot="1">
      <c r="G185" s="14"/>
      <c r="J185" s="15"/>
    </row>
    <row r="186" spans="1:18" ht="14.25" customHeight="1" thickBot="1">
      <c r="A186" s="172" t="e">
        <f>$A179+1</f>
        <v>#VALUE!</v>
      </c>
      <c r="B186" s="12"/>
      <c r="C186" s="68"/>
      <c r="D186" s="146"/>
      <c r="E186" s="34"/>
      <c r="F186" s="74" t="s">
        <v>54</v>
      </c>
      <c r="G186" s="83" t="s">
        <v>2082</v>
      </c>
      <c r="J186" s="15"/>
      <c r="P186" s="14">
        <f>COUNTIF(C$11:C$150,#REF!)</f>
        <v>0</v>
      </c>
      <c r="Q186" s="14">
        <f>IF(G187="","",VLOOKUP(G187,'[1]リスト'!$C$3:$D$12,2,0))</f>
      </c>
      <c r="R186" s="14">
        <f>IF(G190="","",VLOOKUP(G190,'[1]リスト'!$C$3:$D$12,2,0))</f>
      </c>
    </row>
    <row r="187" spans="1:14" ht="14.25" customHeight="1" thickBot="1">
      <c r="A187" s="173"/>
      <c r="B187" s="130"/>
      <c r="C187" s="184"/>
      <c r="D187" s="175"/>
      <c r="E187" s="34"/>
      <c r="F187" s="76" t="s">
        <v>54</v>
      </c>
      <c r="G187" s="186"/>
      <c r="J187" s="15"/>
      <c r="K187" s="86"/>
      <c r="N187" s="16"/>
    </row>
    <row r="188" spans="1:14" ht="14.25" customHeight="1" thickBot="1">
      <c r="A188" s="174"/>
      <c r="B188" s="183"/>
      <c r="C188" s="185"/>
      <c r="D188" s="147"/>
      <c r="E188" s="34"/>
      <c r="F188" s="76" t="s">
        <v>54</v>
      </c>
      <c r="G188" s="187"/>
      <c r="J188" s="15"/>
      <c r="K188" s="86"/>
      <c r="N188" s="16"/>
    </row>
    <row r="189" spans="1:14" ht="14.25" customHeight="1" thickBot="1">
      <c r="A189" s="69"/>
      <c r="B189" s="9"/>
      <c r="C189" s="16"/>
      <c r="D189" s="16"/>
      <c r="E189" s="34"/>
      <c r="F189" s="76" t="s">
        <v>54</v>
      </c>
      <c r="G189" s="83" t="s">
        <v>2081</v>
      </c>
      <c r="J189" s="15"/>
      <c r="N189" s="16"/>
    </row>
    <row r="190" spans="1:14" ht="14.25" customHeight="1" thickBot="1">
      <c r="A190" s="69"/>
      <c r="B190" s="9"/>
      <c r="C190" s="16"/>
      <c r="D190" s="16"/>
      <c r="E190" s="34"/>
      <c r="F190" s="76" t="s">
        <v>54</v>
      </c>
      <c r="G190" s="181"/>
      <c r="J190" s="15"/>
      <c r="N190" s="16"/>
    </row>
    <row r="191" spans="1:14" ht="14.25" customHeight="1" thickBot="1">
      <c r="A191" s="69"/>
      <c r="B191" s="9"/>
      <c r="C191" s="16"/>
      <c r="D191" s="16"/>
      <c r="E191" s="34"/>
      <c r="F191" s="78" t="s">
        <v>54</v>
      </c>
      <c r="G191" s="182"/>
      <c r="J191" s="15"/>
      <c r="N191" s="16"/>
    </row>
    <row r="192" spans="7:10" ht="14.25" customHeight="1" thickBot="1">
      <c r="G192" s="14"/>
      <c r="J192" s="15"/>
    </row>
    <row r="193" spans="1:18" ht="14.25" customHeight="1" thickBot="1">
      <c r="A193" s="172" t="e">
        <f>$A186+1</f>
        <v>#VALUE!</v>
      </c>
      <c r="B193" s="12"/>
      <c r="C193" s="68"/>
      <c r="D193" s="146"/>
      <c r="E193" s="34"/>
      <c r="F193" s="74" t="s">
        <v>54</v>
      </c>
      <c r="G193" s="83" t="s">
        <v>2082</v>
      </c>
      <c r="J193" s="15"/>
      <c r="P193" s="14">
        <f>COUNTIF(C$11:C$150,#REF!)</f>
        <v>0</v>
      </c>
      <c r="Q193" s="14">
        <f>IF(G194="","",VLOOKUP(G194,'[1]リスト'!$C$3:$D$12,2,0))</f>
      </c>
      <c r="R193" s="14">
        <f>IF(G197="","",VLOOKUP(G197,'[1]リスト'!$C$3:$D$12,2,0))</f>
      </c>
    </row>
    <row r="194" spans="1:14" ht="14.25" customHeight="1" thickBot="1">
      <c r="A194" s="173"/>
      <c r="B194" s="130"/>
      <c r="C194" s="184"/>
      <c r="D194" s="175"/>
      <c r="E194" s="34"/>
      <c r="F194" s="76" t="s">
        <v>54</v>
      </c>
      <c r="G194" s="186"/>
      <c r="J194" s="15"/>
      <c r="K194" s="86"/>
      <c r="N194" s="16"/>
    </row>
    <row r="195" spans="1:14" ht="14.25" customHeight="1" thickBot="1">
      <c r="A195" s="174"/>
      <c r="B195" s="183"/>
      <c r="C195" s="185"/>
      <c r="D195" s="147"/>
      <c r="E195" s="34"/>
      <c r="F195" s="76" t="s">
        <v>54</v>
      </c>
      <c r="G195" s="187"/>
      <c r="J195" s="15"/>
      <c r="K195" s="86"/>
      <c r="N195" s="16"/>
    </row>
    <row r="196" spans="1:14" ht="14.25" customHeight="1" thickBot="1">
      <c r="A196" s="69"/>
      <c r="B196" s="9"/>
      <c r="C196" s="16"/>
      <c r="D196" s="16"/>
      <c r="E196" s="34"/>
      <c r="F196" s="76" t="s">
        <v>54</v>
      </c>
      <c r="G196" s="83" t="s">
        <v>2081</v>
      </c>
      <c r="J196" s="15"/>
      <c r="N196" s="16"/>
    </row>
    <row r="197" spans="1:14" ht="14.25" customHeight="1" thickBot="1">
      <c r="A197" s="69"/>
      <c r="B197" s="9"/>
      <c r="C197" s="16"/>
      <c r="D197" s="16"/>
      <c r="E197" s="34"/>
      <c r="F197" s="76" t="s">
        <v>54</v>
      </c>
      <c r="G197" s="181"/>
      <c r="J197" s="15"/>
      <c r="N197" s="16"/>
    </row>
    <row r="198" spans="1:14" ht="14.25" customHeight="1" thickBot="1">
      <c r="A198" s="69"/>
      <c r="B198" s="9"/>
      <c r="C198" s="16"/>
      <c r="D198" s="16"/>
      <c r="E198" s="34"/>
      <c r="F198" s="78" t="s">
        <v>54</v>
      </c>
      <c r="G198" s="182"/>
      <c r="J198" s="15"/>
      <c r="N198" s="16"/>
    </row>
    <row r="199" spans="7:10" ht="14.25" customHeight="1" thickBot="1">
      <c r="G199" s="14"/>
      <c r="J199" s="15"/>
    </row>
    <row r="200" spans="1:18" ht="14.25" customHeight="1" thickBot="1">
      <c r="A200" s="172" t="e">
        <f>$A193+1</f>
        <v>#VALUE!</v>
      </c>
      <c r="B200" s="12"/>
      <c r="C200" s="68"/>
      <c r="D200" s="146"/>
      <c r="E200" s="34"/>
      <c r="F200" s="74" t="s">
        <v>54</v>
      </c>
      <c r="G200" s="83" t="s">
        <v>2082</v>
      </c>
      <c r="J200" s="15"/>
      <c r="P200" s="14">
        <f>COUNTIF(C$11:C$150,#REF!)</f>
        <v>0</v>
      </c>
      <c r="Q200" s="14">
        <f>IF(G201="","",VLOOKUP(G201,'[1]リスト'!$C$3:$D$12,2,0))</f>
      </c>
      <c r="R200" s="14">
        <f>IF(G204="","",VLOOKUP(G204,'[1]リスト'!$C$3:$D$12,2,0))</f>
      </c>
    </row>
    <row r="201" spans="1:14" ht="14.25" customHeight="1" thickBot="1">
      <c r="A201" s="173"/>
      <c r="B201" s="130"/>
      <c r="C201" s="184"/>
      <c r="D201" s="175"/>
      <c r="E201" s="34"/>
      <c r="F201" s="76" t="s">
        <v>54</v>
      </c>
      <c r="G201" s="186"/>
      <c r="J201" s="15"/>
      <c r="K201" s="86"/>
      <c r="N201" s="16"/>
    </row>
    <row r="202" spans="1:14" ht="14.25" customHeight="1" thickBot="1">
      <c r="A202" s="174"/>
      <c r="B202" s="183"/>
      <c r="C202" s="185"/>
      <c r="D202" s="147"/>
      <c r="E202" s="34"/>
      <c r="F202" s="76" t="s">
        <v>54</v>
      </c>
      <c r="G202" s="187"/>
      <c r="J202" s="15"/>
      <c r="K202" s="86"/>
      <c r="N202" s="16"/>
    </row>
    <row r="203" spans="1:14" ht="14.25" customHeight="1" thickBot="1">
      <c r="A203" s="69"/>
      <c r="B203" s="9"/>
      <c r="C203" s="16"/>
      <c r="D203" s="16"/>
      <c r="E203" s="34"/>
      <c r="F203" s="76" t="s">
        <v>54</v>
      </c>
      <c r="G203" s="83" t="s">
        <v>2081</v>
      </c>
      <c r="J203" s="15"/>
      <c r="N203" s="16"/>
    </row>
    <row r="204" spans="1:14" ht="14.25" customHeight="1" thickBot="1">
      <c r="A204" s="69"/>
      <c r="B204" s="9"/>
      <c r="C204" s="16"/>
      <c r="D204" s="16"/>
      <c r="E204" s="34"/>
      <c r="F204" s="76" t="s">
        <v>54</v>
      </c>
      <c r="G204" s="181"/>
      <c r="J204" s="15"/>
      <c r="N204" s="16"/>
    </row>
    <row r="205" spans="1:14" ht="14.25" customHeight="1" thickBot="1">
      <c r="A205" s="69"/>
      <c r="B205" s="9"/>
      <c r="C205" s="16"/>
      <c r="D205" s="16"/>
      <c r="E205" s="34"/>
      <c r="F205" s="78" t="s">
        <v>54</v>
      </c>
      <c r="G205" s="182"/>
      <c r="J205" s="15"/>
      <c r="N205" s="16"/>
    </row>
    <row r="206" spans="7:10" ht="14.25" customHeight="1" thickBot="1">
      <c r="G206" s="14"/>
      <c r="J206" s="15"/>
    </row>
    <row r="207" spans="1:18" ht="14.25" customHeight="1" thickBot="1">
      <c r="A207" s="172" t="e">
        <f>$A200+1</f>
        <v>#VALUE!</v>
      </c>
      <c r="B207" s="12"/>
      <c r="C207" s="68"/>
      <c r="D207" s="146"/>
      <c r="E207" s="34"/>
      <c r="F207" s="74" t="s">
        <v>54</v>
      </c>
      <c r="G207" s="83" t="s">
        <v>2082</v>
      </c>
      <c r="J207" s="15"/>
      <c r="P207" s="14">
        <f>COUNTIF(C$11:C$150,#REF!)</f>
        <v>0</v>
      </c>
      <c r="Q207" s="14">
        <f>IF(G208="","",VLOOKUP(G208,'[1]リスト'!$C$3:$D$12,2,0))</f>
      </c>
      <c r="R207" s="14">
        <f>IF(G211="","",VLOOKUP(G211,'[1]リスト'!$C$3:$D$12,2,0))</f>
      </c>
    </row>
    <row r="208" spans="1:14" ht="14.25" customHeight="1" thickBot="1">
      <c r="A208" s="173"/>
      <c r="B208" s="130"/>
      <c r="C208" s="184"/>
      <c r="D208" s="175"/>
      <c r="E208" s="34"/>
      <c r="F208" s="76" t="s">
        <v>54</v>
      </c>
      <c r="G208" s="186"/>
      <c r="J208" s="15"/>
      <c r="K208" s="86"/>
      <c r="N208" s="16"/>
    </row>
    <row r="209" spans="1:14" ht="14.25" customHeight="1" thickBot="1">
      <c r="A209" s="174"/>
      <c r="B209" s="183"/>
      <c r="C209" s="185"/>
      <c r="D209" s="147"/>
      <c r="E209" s="34"/>
      <c r="F209" s="76" t="s">
        <v>54</v>
      </c>
      <c r="G209" s="187"/>
      <c r="J209" s="15"/>
      <c r="K209" s="86"/>
      <c r="N209" s="16"/>
    </row>
    <row r="210" spans="1:14" ht="14.25" customHeight="1" thickBot="1">
      <c r="A210" s="69"/>
      <c r="B210" s="9"/>
      <c r="C210" s="16"/>
      <c r="D210" s="16"/>
      <c r="E210" s="34"/>
      <c r="F210" s="76" t="s">
        <v>54</v>
      </c>
      <c r="G210" s="83" t="s">
        <v>2081</v>
      </c>
      <c r="J210" s="15"/>
      <c r="N210" s="16"/>
    </row>
    <row r="211" spans="1:14" ht="14.25" customHeight="1" thickBot="1">
      <c r="A211" s="69"/>
      <c r="B211" s="9"/>
      <c r="C211" s="16"/>
      <c r="D211" s="16"/>
      <c r="E211" s="34"/>
      <c r="F211" s="76" t="s">
        <v>54</v>
      </c>
      <c r="G211" s="181"/>
      <c r="J211" s="15"/>
      <c r="N211" s="16"/>
    </row>
    <row r="212" spans="1:14" ht="14.25" customHeight="1" thickBot="1">
      <c r="A212" s="69"/>
      <c r="B212" s="9"/>
      <c r="C212" s="16"/>
      <c r="D212" s="16"/>
      <c r="E212" s="34"/>
      <c r="F212" s="78" t="s">
        <v>54</v>
      </c>
      <c r="G212" s="182"/>
      <c r="J212" s="15"/>
      <c r="N212" s="16"/>
    </row>
    <row r="213" spans="7:10" ht="14.25" customHeight="1" thickBot="1">
      <c r="G213" s="14"/>
      <c r="J213" s="15"/>
    </row>
    <row r="214" spans="1:18" ht="14.25" customHeight="1" thickBot="1">
      <c r="A214" s="172" t="e">
        <f>$A207+1</f>
        <v>#VALUE!</v>
      </c>
      <c r="B214" s="12"/>
      <c r="C214" s="68"/>
      <c r="D214" s="146"/>
      <c r="E214" s="34"/>
      <c r="F214" s="74" t="s">
        <v>54</v>
      </c>
      <c r="G214" s="83" t="s">
        <v>2082</v>
      </c>
      <c r="J214" s="15"/>
      <c r="P214" s="14">
        <f>COUNTIF(C$11:C$150,#REF!)</f>
        <v>0</v>
      </c>
      <c r="Q214" s="14">
        <f>IF(G215="","",VLOOKUP(G215,'[1]リスト'!$C$3:$D$12,2,0))</f>
      </c>
      <c r="R214" s="14">
        <f>IF(G218="","",VLOOKUP(G218,'[1]リスト'!$C$3:$D$12,2,0))</f>
      </c>
    </row>
    <row r="215" spans="1:14" ht="14.25" customHeight="1" thickBot="1">
      <c r="A215" s="173"/>
      <c r="B215" s="130"/>
      <c r="C215" s="184"/>
      <c r="D215" s="175"/>
      <c r="E215" s="34"/>
      <c r="F215" s="76" t="s">
        <v>54</v>
      </c>
      <c r="G215" s="186"/>
      <c r="J215" s="15"/>
      <c r="K215" s="86"/>
      <c r="N215" s="16"/>
    </row>
    <row r="216" spans="1:14" ht="14.25" customHeight="1" thickBot="1">
      <c r="A216" s="174"/>
      <c r="B216" s="183"/>
      <c r="C216" s="185"/>
      <c r="D216" s="147"/>
      <c r="E216" s="34"/>
      <c r="F216" s="76" t="s">
        <v>54</v>
      </c>
      <c r="G216" s="187"/>
      <c r="J216" s="15"/>
      <c r="K216" s="86"/>
      <c r="N216" s="16"/>
    </row>
    <row r="217" spans="1:14" ht="14.25" customHeight="1" thickBot="1">
      <c r="A217" s="69"/>
      <c r="B217" s="9"/>
      <c r="C217" s="16"/>
      <c r="D217" s="16"/>
      <c r="E217" s="34"/>
      <c r="F217" s="76" t="s">
        <v>54</v>
      </c>
      <c r="G217" s="83" t="s">
        <v>2081</v>
      </c>
      <c r="J217" s="15"/>
      <c r="N217" s="16"/>
    </row>
    <row r="218" spans="1:14" ht="14.25" customHeight="1" thickBot="1">
      <c r="A218" s="69"/>
      <c r="B218" s="9"/>
      <c r="C218" s="16"/>
      <c r="D218" s="16"/>
      <c r="E218" s="34"/>
      <c r="F218" s="76" t="s">
        <v>54</v>
      </c>
      <c r="G218" s="181"/>
      <c r="J218" s="15"/>
      <c r="N218" s="16"/>
    </row>
    <row r="219" spans="1:14" ht="14.25" customHeight="1" thickBot="1">
      <c r="A219" s="69"/>
      <c r="B219" s="9"/>
      <c r="C219" s="16"/>
      <c r="D219" s="16"/>
      <c r="E219" s="34"/>
      <c r="F219" s="78" t="s">
        <v>54</v>
      </c>
      <c r="G219" s="182"/>
      <c r="J219" s="15"/>
      <c r="N219" s="16"/>
    </row>
    <row r="220" spans="7:10" ht="14.25" customHeight="1" thickBot="1">
      <c r="G220" s="14"/>
      <c r="J220" s="15"/>
    </row>
    <row r="221" spans="1:18" ht="14.25" customHeight="1" thickBot="1">
      <c r="A221" s="172" t="e">
        <f>$A214+1</f>
        <v>#VALUE!</v>
      </c>
      <c r="B221" s="12"/>
      <c r="C221" s="68"/>
      <c r="D221" s="146"/>
      <c r="E221" s="34"/>
      <c r="F221" s="74" t="s">
        <v>54</v>
      </c>
      <c r="G221" s="83" t="s">
        <v>159</v>
      </c>
      <c r="J221" s="15"/>
      <c r="P221" s="14">
        <f>COUNTIF(C$11:C$150,#REF!)</f>
        <v>0</v>
      </c>
      <c r="Q221" s="14">
        <f>IF(G222="","",VLOOKUP(G222,'[1]リスト'!$C$3:$D$12,2,0))</f>
      </c>
      <c r="R221" s="14">
        <f>IF(G225="","",VLOOKUP(G225,'[1]リスト'!$C$3:$D$12,2,0))</f>
      </c>
    </row>
    <row r="222" spans="1:14" ht="14.25" customHeight="1" thickBot="1">
      <c r="A222" s="173"/>
      <c r="B222" s="130"/>
      <c r="C222" s="184"/>
      <c r="D222" s="175"/>
      <c r="E222" s="34"/>
      <c r="F222" s="76" t="s">
        <v>54</v>
      </c>
      <c r="G222" s="186"/>
      <c r="J222" s="15"/>
      <c r="K222" s="86"/>
      <c r="N222" s="16"/>
    </row>
    <row r="223" spans="1:14" ht="14.25" customHeight="1" thickBot="1">
      <c r="A223" s="174"/>
      <c r="B223" s="183"/>
      <c r="C223" s="185"/>
      <c r="D223" s="147"/>
      <c r="E223" s="34"/>
      <c r="F223" s="76" t="s">
        <v>54</v>
      </c>
      <c r="G223" s="187"/>
      <c r="J223" s="15"/>
      <c r="K223" s="86"/>
      <c r="N223" s="16"/>
    </row>
    <row r="224" spans="1:14" ht="14.25" customHeight="1" thickBot="1">
      <c r="A224" s="69"/>
      <c r="B224" s="9"/>
      <c r="C224" s="16"/>
      <c r="D224" s="16"/>
      <c r="E224" s="34"/>
      <c r="F224" s="76" t="s">
        <v>54</v>
      </c>
      <c r="G224" s="83" t="s">
        <v>160</v>
      </c>
      <c r="J224" s="15"/>
      <c r="N224" s="16"/>
    </row>
    <row r="225" spans="1:14" ht="14.25" customHeight="1" thickBot="1">
      <c r="A225" s="69"/>
      <c r="B225" s="9"/>
      <c r="C225" s="16"/>
      <c r="D225" s="16"/>
      <c r="E225" s="34"/>
      <c r="F225" s="76" t="s">
        <v>54</v>
      </c>
      <c r="G225" s="181"/>
      <c r="J225" s="15"/>
      <c r="N225" s="16"/>
    </row>
    <row r="226" spans="1:14" ht="14.25" customHeight="1" thickBot="1">
      <c r="A226" s="69"/>
      <c r="B226" s="9"/>
      <c r="C226" s="16"/>
      <c r="D226" s="16"/>
      <c r="E226" s="34"/>
      <c r="F226" s="78" t="s">
        <v>54</v>
      </c>
      <c r="G226" s="182"/>
      <c r="J226" s="15"/>
      <c r="N226" s="16"/>
    </row>
    <row r="227" spans="7:10" ht="14.25" customHeight="1" thickBot="1">
      <c r="G227" s="14"/>
      <c r="J227" s="15"/>
    </row>
    <row r="228" spans="1:18" ht="14.25" customHeight="1" thickBot="1">
      <c r="A228" s="172" t="e">
        <f>$A221+1</f>
        <v>#VALUE!</v>
      </c>
      <c r="B228" s="12"/>
      <c r="C228" s="68"/>
      <c r="D228" s="146"/>
      <c r="E228" s="34"/>
      <c r="F228" s="74" t="s">
        <v>54</v>
      </c>
      <c r="G228" s="83" t="s">
        <v>159</v>
      </c>
      <c r="J228" s="15"/>
      <c r="P228" s="14">
        <f>COUNTIF(C$11:C$150,#REF!)</f>
        <v>0</v>
      </c>
      <c r="Q228" s="14">
        <f>IF(G229="","",VLOOKUP(G229,'[1]リスト'!$C$3:$D$12,2,0))</f>
      </c>
      <c r="R228" s="14">
        <f>IF(G232="","",VLOOKUP(G232,'[1]リスト'!$C$3:$D$12,2,0))</f>
      </c>
    </row>
    <row r="229" spans="1:14" ht="14.25" customHeight="1" thickBot="1">
      <c r="A229" s="173"/>
      <c r="B229" s="130"/>
      <c r="C229" s="184"/>
      <c r="D229" s="175"/>
      <c r="E229" s="34"/>
      <c r="F229" s="76" t="s">
        <v>54</v>
      </c>
      <c r="G229" s="186"/>
      <c r="J229" s="15"/>
      <c r="K229" s="86"/>
      <c r="N229" s="16"/>
    </row>
    <row r="230" spans="1:14" ht="14.25" customHeight="1" thickBot="1">
      <c r="A230" s="174"/>
      <c r="B230" s="183"/>
      <c r="C230" s="185"/>
      <c r="D230" s="147"/>
      <c r="E230" s="34"/>
      <c r="F230" s="76" t="s">
        <v>54</v>
      </c>
      <c r="G230" s="187"/>
      <c r="J230" s="15"/>
      <c r="K230" s="86"/>
      <c r="N230" s="16"/>
    </row>
    <row r="231" spans="1:14" ht="14.25" customHeight="1" thickBot="1">
      <c r="A231" s="69"/>
      <c r="B231" s="9"/>
      <c r="C231" s="16"/>
      <c r="D231" s="16"/>
      <c r="E231" s="34"/>
      <c r="F231" s="76" t="s">
        <v>54</v>
      </c>
      <c r="G231" s="83" t="s">
        <v>160</v>
      </c>
      <c r="J231" s="15"/>
      <c r="N231" s="16"/>
    </row>
    <row r="232" spans="1:14" ht="14.25" customHeight="1" thickBot="1">
      <c r="A232" s="69"/>
      <c r="B232" s="9"/>
      <c r="C232" s="16"/>
      <c r="D232" s="16"/>
      <c r="E232" s="34"/>
      <c r="F232" s="76" t="s">
        <v>54</v>
      </c>
      <c r="G232" s="181"/>
      <c r="J232" s="15"/>
      <c r="N232" s="16"/>
    </row>
    <row r="233" spans="1:14" ht="14.25" customHeight="1" thickBot="1">
      <c r="A233" s="69"/>
      <c r="B233" s="9"/>
      <c r="C233" s="16"/>
      <c r="D233" s="16"/>
      <c r="E233" s="34"/>
      <c r="F233" s="78" t="s">
        <v>54</v>
      </c>
      <c r="G233" s="182"/>
      <c r="J233" s="15"/>
      <c r="N233" s="16"/>
    </row>
    <row r="234" spans="7:10" ht="14.25" customHeight="1" thickBot="1">
      <c r="G234" s="14"/>
      <c r="J234" s="15"/>
    </row>
    <row r="235" spans="1:18" ht="14.25" customHeight="1" thickBot="1">
      <c r="A235" s="172" t="e">
        <f>$A228+1</f>
        <v>#VALUE!</v>
      </c>
      <c r="B235" s="12"/>
      <c r="C235" s="68"/>
      <c r="D235" s="146"/>
      <c r="E235" s="34"/>
      <c r="F235" s="74" t="s">
        <v>54</v>
      </c>
      <c r="G235" s="83" t="s">
        <v>159</v>
      </c>
      <c r="J235" s="15"/>
      <c r="P235" s="14">
        <f>COUNTIF(C$11:C$150,#REF!)</f>
        <v>0</v>
      </c>
      <c r="Q235" s="14">
        <f>IF(G236="","",VLOOKUP(G236,'[1]リスト'!$C$3:$D$12,2,0))</f>
      </c>
      <c r="R235" s="14">
        <f>IF(G239="","",VLOOKUP(G239,'[1]リスト'!$C$3:$D$12,2,0))</f>
      </c>
    </row>
    <row r="236" spans="1:14" ht="14.25" customHeight="1" thickBot="1">
      <c r="A236" s="173"/>
      <c r="B236" s="130"/>
      <c r="C236" s="184"/>
      <c r="D236" s="175"/>
      <c r="E236" s="34"/>
      <c r="F236" s="76" t="s">
        <v>54</v>
      </c>
      <c r="G236" s="186"/>
      <c r="J236" s="15"/>
      <c r="K236" s="86"/>
      <c r="N236" s="16"/>
    </row>
    <row r="237" spans="1:14" ht="14.25" customHeight="1" thickBot="1">
      <c r="A237" s="174"/>
      <c r="B237" s="183"/>
      <c r="C237" s="185"/>
      <c r="D237" s="147"/>
      <c r="E237" s="34"/>
      <c r="F237" s="76" t="s">
        <v>54</v>
      </c>
      <c r="G237" s="187"/>
      <c r="J237" s="15"/>
      <c r="K237" s="86"/>
      <c r="N237" s="16"/>
    </row>
    <row r="238" spans="1:14" ht="14.25" customHeight="1" thickBot="1">
      <c r="A238" s="69"/>
      <c r="B238" s="9"/>
      <c r="C238" s="16"/>
      <c r="D238" s="16"/>
      <c r="E238" s="34"/>
      <c r="F238" s="76" t="s">
        <v>54</v>
      </c>
      <c r="G238" s="83" t="s">
        <v>160</v>
      </c>
      <c r="J238" s="15"/>
      <c r="N238" s="16"/>
    </row>
    <row r="239" spans="1:14" ht="14.25" customHeight="1" thickBot="1">
      <c r="A239" s="69"/>
      <c r="B239" s="9"/>
      <c r="C239" s="16"/>
      <c r="D239" s="16"/>
      <c r="E239" s="34"/>
      <c r="F239" s="76" t="s">
        <v>54</v>
      </c>
      <c r="G239" s="181"/>
      <c r="J239" s="15"/>
      <c r="N239" s="16"/>
    </row>
    <row r="240" spans="1:14" ht="14.25" customHeight="1" thickBot="1">
      <c r="A240" s="69"/>
      <c r="B240" s="9"/>
      <c r="C240" s="16"/>
      <c r="D240" s="16"/>
      <c r="E240" s="34"/>
      <c r="F240" s="78" t="s">
        <v>54</v>
      </c>
      <c r="G240" s="182"/>
      <c r="J240" s="15"/>
      <c r="N240" s="16"/>
    </row>
    <row r="241" spans="7:10" ht="14.25" customHeight="1" thickBot="1">
      <c r="G241" s="14"/>
      <c r="J241" s="15"/>
    </row>
    <row r="242" spans="1:18" ht="14.25" customHeight="1" thickBot="1">
      <c r="A242" s="172" t="e">
        <f>$A235+1</f>
        <v>#VALUE!</v>
      </c>
      <c r="B242" s="12"/>
      <c r="C242" s="68"/>
      <c r="D242" s="146"/>
      <c r="E242" s="34"/>
      <c r="F242" s="74" t="s">
        <v>54</v>
      </c>
      <c r="G242" s="83" t="s">
        <v>159</v>
      </c>
      <c r="J242" s="15"/>
      <c r="P242" s="14">
        <f>COUNTIF(C$11:C$150,#REF!)</f>
        <v>0</v>
      </c>
      <c r="Q242" s="14">
        <f>IF(G243="","",VLOOKUP(G243,'[1]リスト'!$C$3:$D$12,2,0))</f>
      </c>
      <c r="R242" s="14">
        <f>IF(G246="","",VLOOKUP(G246,'[1]リスト'!$C$3:$D$12,2,0))</f>
      </c>
    </row>
    <row r="243" spans="1:14" ht="14.25" customHeight="1" thickBot="1">
      <c r="A243" s="173"/>
      <c r="B243" s="130"/>
      <c r="C243" s="184"/>
      <c r="D243" s="175"/>
      <c r="E243" s="34"/>
      <c r="F243" s="76" t="s">
        <v>54</v>
      </c>
      <c r="G243" s="186"/>
      <c r="J243" s="15"/>
      <c r="K243" s="86"/>
      <c r="N243" s="16"/>
    </row>
    <row r="244" spans="1:14" ht="14.25" customHeight="1" thickBot="1">
      <c r="A244" s="174"/>
      <c r="B244" s="183"/>
      <c r="C244" s="185"/>
      <c r="D244" s="147"/>
      <c r="E244" s="34"/>
      <c r="F244" s="76" t="s">
        <v>54</v>
      </c>
      <c r="G244" s="187"/>
      <c r="J244" s="15"/>
      <c r="K244" s="86"/>
      <c r="N244" s="16"/>
    </row>
    <row r="245" spans="1:14" ht="14.25" customHeight="1" thickBot="1">
      <c r="A245" s="69"/>
      <c r="B245" s="9"/>
      <c r="C245" s="16"/>
      <c r="D245" s="16"/>
      <c r="E245" s="34"/>
      <c r="F245" s="76" t="s">
        <v>54</v>
      </c>
      <c r="G245" s="83" t="s">
        <v>160</v>
      </c>
      <c r="J245" s="15"/>
      <c r="N245" s="16"/>
    </row>
    <row r="246" spans="1:14" ht="14.25" customHeight="1" thickBot="1">
      <c r="A246" s="69"/>
      <c r="B246" s="9"/>
      <c r="C246" s="16"/>
      <c r="D246" s="16"/>
      <c r="E246" s="34"/>
      <c r="F246" s="76" t="s">
        <v>54</v>
      </c>
      <c r="G246" s="181"/>
      <c r="J246" s="15"/>
      <c r="N246" s="16"/>
    </row>
    <row r="247" spans="1:14" ht="14.25" customHeight="1" thickBot="1">
      <c r="A247" s="69"/>
      <c r="B247" s="9"/>
      <c r="C247" s="16"/>
      <c r="D247" s="16"/>
      <c r="E247" s="34"/>
      <c r="F247" s="78" t="s">
        <v>54</v>
      </c>
      <c r="G247" s="182"/>
      <c r="J247" s="15"/>
      <c r="N247" s="16"/>
    </row>
    <row r="248" spans="7:10" ht="14.25" customHeight="1" thickBot="1">
      <c r="G248" s="14"/>
      <c r="J248" s="15"/>
    </row>
    <row r="249" spans="1:18" ht="14.25" customHeight="1" thickBot="1">
      <c r="A249" s="172" t="e">
        <f>$A242+1</f>
        <v>#VALUE!</v>
      </c>
      <c r="B249" s="12"/>
      <c r="C249" s="68"/>
      <c r="D249" s="146"/>
      <c r="E249" s="34"/>
      <c r="F249" s="74" t="s">
        <v>54</v>
      </c>
      <c r="G249" s="83" t="s">
        <v>159</v>
      </c>
      <c r="J249" s="15"/>
      <c r="P249" s="14">
        <f>COUNTIF(C$11:C$150,#REF!)</f>
        <v>0</v>
      </c>
      <c r="Q249" s="14">
        <f>IF(G250="","",VLOOKUP(G250,'[1]リスト'!$C$3:$D$12,2,0))</f>
      </c>
      <c r="R249" s="14">
        <f>IF(G253="","",VLOOKUP(G253,'[1]リスト'!$C$3:$D$12,2,0))</f>
      </c>
    </row>
    <row r="250" spans="1:14" ht="14.25" customHeight="1" thickBot="1">
      <c r="A250" s="173"/>
      <c r="B250" s="130"/>
      <c r="C250" s="184"/>
      <c r="D250" s="175"/>
      <c r="E250" s="34"/>
      <c r="F250" s="76" t="s">
        <v>54</v>
      </c>
      <c r="G250" s="186"/>
      <c r="J250" s="15"/>
      <c r="K250" s="86"/>
      <c r="N250" s="16"/>
    </row>
    <row r="251" spans="1:14" ht="14.25" customHeight="1" thickBot="1">
      <c r="A251" s="174"/>
      <c r="B251" s="183"/>
      <c r="C251" s="185"/>
      <c r="D251" s="147"/>
      <c r="E251" s="34"/>
      <c r="F251" s="76" t="s">
        <v>54</v>
      </c>
      <c r="G251" s="187"/>
      <c r="J251" s="15"/>
      <c r="K251" s="86"/>
      <c r="N251" s="16"/>
    </row>
    <row r="252" spans="1:14" ht="14.25" customHeight="1" thickBot="1">
      <c r="A252" s="69"/>
      <c r="B252" s="9"/>
      <c r="C252" s="16"/>
      <c r="D252" s="16"/>
      <c r="E252" s="34"/>
      <c r="F252" s="76" t="s">
        <v>54</v>
      </c>
      <c r="G252" s="83" t="s">
        <v>160</v>
      </c>
      <c r="J252" s="15"/>
      <c r="N252" s="16"/>
    </row>
    <row r="253" spans="1:14" ht="14.25" customHeight="1" thickBot="1">
      <c r="A253" s="69"/>
      <c r="B253" s="9"/>
      <c r="C253" s="16"/>
      <c r="D253" s="16"/>
      <c r="E253" s="34"/>
      <c r="F253" s="76" t="s">
        <v>54</v>
      </c>
      <c r="G253" s="181"/>
      <c r="J253" s="15"/>
      <c r="N253" s="16"/>
    </row>
    <row r="254" spans="1:14" ht="14.25" customHeight="1" thickBot="1">
      <c r="A254" s="69"/>
      <c r="B254" s="9"/>
      <c r="C254" s="16"/>
      <c r="D254" s="16"/>
      <c r="E254" s="34"/>
      <c r="F254" s="78" t="s">
        <v>54</v>
      </c>
      <c r="G254" s="182"/>
      <c r="J254" s="15"/>
      <c r="N254" s="16"/>
    </row>
    <row r="255" spans="7:10" ht="14.25" customHeight="1" thickBot="1">
      <c r="G255" s="14"/>
      <c r="J255" s="15"/>
    </row>
    <row r="256" spans="1:18" ht="14.25" customHeight="1" thickBot="1">
      <c r="A256" s="172" t="e">
        <f>$A249+1</f>
        <v>#VALUE!</v>
      </c>
      <c r="B256" s="12"/>
      <c r="C256" s="68"/>
      <c r="D256" s="146"/>
      <c r="E256" s="34"/>
      <c r="F256" s="74" t="s">
        <v>54</v>
      </c>
      <c r="G256" s="83" t="s">
        <v>159</v>
      </c>
      <c r="J256" s="15"/>
      <c r="P256" s="14">
        <f>COUNTIF(C$11:C$150,#REF!)</f>
        <v>0</v>
      </c>
      <c r="Q256" s="14">
        <f>IF(G257="","",VLOOKUP(G257,'[1]リスト'!$C$3:$D$12,2,0))</f>
      </c>
      <c r="R256" s="14">
        <f>IF(G260="","",VLOOKUP(G260,'[1]リスト'!$C$3:$D$12,2,0))</f>
      </c>
    </row>
    <row r="257" spans="1:14" ht="14.25" customHeight="1" thickBot="1">
      <c r="A257" s="173"/>
      <c r="B257" s="130"/>
      <c r="C257" s="184"/>
      <c r="D257" s="175"/>
      <c r="E257" s="34"/>
      <c r="F257" s="76" t="s">
        <v>54</v>
      </c>
      <c r="G257" s="186"/>
      <c r="J257" s="15"/>
      <c r="K257" s="86"/>
      <c r="N257" s="16"/>
    </row>
    <row r="258" spans="1:14" ht="14.25" customHeight="1" thickBot="1">
      <c r="A258" s="174"/>
      <c r="B258" s="183"/>
      <c r="C258" s="185"/>
      <c r="D258" s="147"/>
      <c r="E258" s="34"/>
      <c r="F258" s="76" t="s">
        <v>54</v>
      </c>
      <c r="G258" s="187"/>
      <c r="J258" s="15"/>
      <c r="K258" s="86"/>
      <c r="N258" s="16"/>
    </row>
    <row r="259" spans="1:14" ht="14.25" customHeight="1" thickBot="1">
      <c r="A259" s="69"/>
      <c r="B259" s="9"/>
      <c r="C259" s="16"/>
      <c r="D259" s="16"/>
      <c r="E259" s="34"/>
      <c r="F259" s="76" t="s">
        <v>54</v>
      </c>
      <c r="G259" s="83" t="s">
        <v>160</v>
      </c>
      <c r="J259" s="15"/>
      <c r="N259" s="16"/>
    </row>
    <row r="260" spans="1:14" ht="14.25" customHeight="1" thickBot="1">
      <c r="A260" s="69"/>
      <c r="B260" s="9"/>
      <c r="C260" s="16"/>
      <c r="D260" s="16"/>
      <c r="E260" s="34"/>
      <c r="F260" s="76" t="s">
        <v>54</v>
      </c>
      <c r="G260" s="181"/>
      <c r="J260" s="15"/>
      <c r="N260" s="16"/>
    </row>
    <row r="261" spans="1:14" ht="14.25" customHeight="1" thickBot="1">
      <c r="A261" s="69"/>
      <c r="B261" s="9"/>
      <c r="C261" s="16"/>
      <c r="D261" s="16"/>
      <c r="E261" s="34"/>
      <c r="F261" s="78" t="s">
        <v>54</v>
      </c>
      <c r="G261" s="182"/>
      <c r="J261" s="15"/>
      <c r="N261" s="16"/>
    </row>
    <row r="262" spans="7:10" ht="14.25" customHeight="1" thickBot="1">
      <c r="G262" s="14"/>
      <c r="J262" s="15"/>
    </row>
    <row r="263" spans="1:18" ht="14.25" customHeight="1" thickBot="1">
      <c r="A263" s="172" t="e">
        <f>$A256+1</f>
        <v>#VALUE!</v>
      </c>
      <c r="B263" s="12"/>
      <c r="C263" s="68"/>
      <c r="D263" s="146"/>
      <c r="E263" s="34"/>
      <c r="F263" s="74" t="s">
        <v>54</v>
      </c>
      <c r="G263" s="83" t="s">
        <v>159</v>
      </c>
      <c r="J263" s="15"/>
      <c r="P263" s="14">
        <f>COUNTIF(C$11:C$150,#REF!)</f>
        <v>0</v>
      </c>
      <c r="Q263" s="14">
        <f>IF(G264="","",VLOOKUP(G264,'[1]リスト'!$C$3:$D$12,2,0))</f>
      </c>
      <c r="R263" s="14">
        <f>IF(G267="","",VLOOKUP(G267,'[1]リスト'!$C$3:$D$12,2,0))</f>
      </c>
    </row>
    <row r="264" spans="1:14" ht="14.25" customHeight="1" thickBot="1">
      <c r="A264" s="173"/>
      <c r="B264" s="130"/>
      <c r="C264" s="184"/>
      <c r="D264" s="175"/>
      <c r="E264" s="34"/>
      <c r="F264" s="76" t="s">
        <v>54</v>
      </c>
      <c r="G264" s="186"/>
      <c r="J264" s="15"/>
      <c r="K264" s="86"/>
      <c r="N264" s="16"/>
    </row>
    <row r="265" spans="1:14" ht="14.25" customHeight="1" thickBot="1">
      <c r="A265" s="174"/>
      <c r="B265" s="183"/>
      <c r="C265" s="185"/>
      <c r="D265" s="147"/>
      <c r="E265" s="34"/>
      <c r="F265" s="76" t="s">
        <v>54</v>
      </c>
      <c r="G265" s="187"/>
      <c r="J265" s="15"/>
      <c r="K265" s="86"/>
      <c r="N265" s="16"/>
    </row>
    <row r="266" spans="1:14" ht="14.25" customHeight="1" thickBot="1">
      <c r="A266" s="69"/>
      <c r="B266" s="9"/>
      <c r="C266" s="16"/>
      <c r="D266" s="16"/>
      <c r="E266" s="34"/>
      <c r="F266" s="76" t="s">
        <v>54</v>
      </c>
      <c r="G266" s="83" t="s">
        <v>160</v>
      </c>
      <c r="J266" s="15"/>
      <c r="N266" s="16"/>
    </row>
    <row r="267" spans="1:14" ht="14.25" customHeight="1" thickBot="1">
      <c r="A267" s="69"/>
      <c r="B267" s="9"/>
      <c r="C267" s="16"/>
      <c r="D267" s="16"/>
      <c r="E267" s="34"/>
      <c r="F267" s="76" t="s">
        <v>54</v>
      </c>
      <c r="G267" s="181"/>
      <c r="J267" s="15"/>
      <c r="N267" s="16"/>
    </row>
    <row r="268" spans="1:14" ht="14.25" customHeight="1" thickBot="1">
      <c r="A268" s="69"/>
      <c r="B268" s="9"/>
      <c r="C268" s="16"/>
      <c r="D268" s="16"/>
      <c r="E268" s="34"/>
      <c r="F268" s="78" t="s">
        <v>54</v>
      </c>
      <c r="G268" s="182"/>
      <c r="J268" s="15"/>
      <c r="N268" s="16"/>
    </row>
    <row r="269" spans="7:10" ht="14.25" customHeight="1" thickBot="1">
      <c r="G269" s="14"/>
      <c r="J269" s="15"/>
    </row>
    <row r="270" spans="1:18" ht="14.25" customHeight="1" thickBot="1">
      <c r="A270" s="172" t="e">
        <f>$A263+1</f>
        <v>#VALUE!</v>
      </c>
      <c r="B270" s="12"/>
      <c r="C270" s="68"/>
      <c r="D270" s="146"/>
      <c r="E270" s="34"/>
      <c r="F270" s="74" t="s">
        <v>54</v>
      </c>
      <c r="G270" s="83" t="s">
        <v>159</v>
      </c>
      <c r="J270" s="15"/>
      <c r="P270" s="14">
        <f>COUNTIF(C$11:C$150,#REF!)</f>
        <v>0</v>
      </c>
      <c r="Q270" s="14">
        <f>IF(G271="","",VLOOKUP(G271,'[1]リスト'!$C$3:$D$12,2,0))</f>
      </c>
      <c r="R270" s="14">
        <f>IF(G274="","",VLOOKUP(G274,'[1]リスト'!$C$3:$D$12,2,0))</f>
      </c>
    </row>
    <row r="271" spans="1:14" ht="14.25" customHeight="1" thickBot="1">
      <c r="A271" s="173"/>
      <c r="B271" s="130"/>
      <c r="C271" s="184"/>
      <c r="D271" s="175"/>
      <c r="E271" s="34"/>
      <c r="F271" s="76" t="s">
        <v>54</v>
      </c>
      <c r="G271" s="186"/>
      <c r="J271" s="15"/>
      <c r="K271" s="86"/>
      <c r="N271" s="16"/>
    </row>
    <row r="272" spans="1:14" ht="14.25" customHeight="1" thickBot="1">
      <c r="A272" s="174"/>
      <c r="B272" s="183"/>
      <c r="C272" s="185"/>
      <c r="D272" s="147"/>
      <c r="E272" s="34"/>
      <c r="F272" s="76" t="s">
        <v>54</v>
      </c>
      <c r="G272" s="187"/>
      <c r="J272" s="15"/>
      <c r="K272" s="86"/>
      <c r="N272" s="16"/>
    </row>
    <row r="273" spans="1:14" ht="14.25" customHeight="1" thickBot="1">
      <c r="A273" s="69"/>
      <c r="B273" s="9"/>
      <c r="C273" s="16"/>
      <c r="D273" s="16"/>
      <c r="E273" s="34"/>
      <c r="F273" s="76" t="s">
        <v>54</v>
      </c>
      <c r="G273" s="83" t="s">
        <v>160</v>
      </c>
      <c r="J273" s="15"/>
      <c r="N273" s="16"/>
    </row>
    <row r="274" spans="1:14" ht="14.25" customHeight="1" thickBot="1">
      <c r="A274" s="69"/>
      <c r="B274" s="9"/>
      <c r="C274" s="16"/>
      <c r="D274" s="16"/>
      <c r="E274" s="34"/>
      <c r="F274" s="76" t="s">
        <v>54</v>
      </c>
      <c r="G274" s="181"/>
      <c r="J274" s="15"/>
      <c r="N274" s="16"/>
    </row>
    <row r="275" spans="1:14" ht="14.25" customHeight="1" thickBot="1">
      <c r="A275" s="69"/>
      <c r="B275" s="9"/>
      <c r="C275" s="16"/>
      <c r="D275" s="16"/>
      <c r="E275" s="34"/>
      <c r="F275" s="78" t="s">
        <v>54</v>
      </c>
      <c r="G275" s="182"/>
      <c r="J275" s="15"/>
      <c r="N275" s="16"/>
    </row>
    <row r="276" spans="7:10" ht="14.25" customHeight="1" thickBot="1">
      <c r="G276" s="14"/>
      <c r="J276" s="15"/>
    </row>
    <row r="277" spans="1:18" ht="14.25" customHeight="1" thickBot="1">
      <c r="A277" s="172" t="e">
        <f>$A270+1</f>
        <v>#VALUE!</v>
      </c>
      <c r="B277" s="12"/>
      <c r="C277" s="68"/>
      <c r="D277" s="146"/>
      <c r="E277" s="34"/>
      <c r="F277" s="74" t="s">
        <v>54</v>
      </c>
      <c r="G277" s="83" t="s">
        <v>159</v>
      </c>
      <c r="J277" s="15"/>
      <c r="P277" s="14">
        <f>COUNTIF(C$11:C$150,#REF!)</f>
        <v>0</v>
      </c>
      <c r="Q277" s="14">
        <f>IF(G278="","",VLOOKUP(G278,'[1]リスト'!$C$3:$D$12,2,0))</f>
      </c>
      <c r="R277" s="14">
        <f>IF(G281="","",VLOOKUP(G281,'[1]リスト'!$C$3:$D$12,2,0))</f>
      </c>
    </row>
    <row r="278" spans="1:14" ht="14.25" customHeight="1" thickBot="1">
      <c r="A278" s="173"/>
      <c r="B278" s="130"/>
      <c r="C278" s="184"/>
      <c r="D278" s="175"/>
      <c r="E278" s="34"/>
      <c r="F278" s="76" t="s">
        <v>54</v>
      </c>
      <c r="G278" s="186"/>
      <c r="J278" s="15"/>
      <c r="K278" s="86"/>
      <c r="N278" s="16"/>
    </row>
    <row r="279" spans="1:14" ht="14.25" customHeight="1" thickBot="1">
      <c r="A279" s="174"/>
      <c r="B279" s="183"/>
      <c r="C279" s="185"/>
      <c r="D279" s="147"/>
      <c r="E279" s="34"/>
      <c r="F279" s="76" t="s">
        <v>54</v>
      </c>
      <c r="G279" s="187"/>
      <c r="J279" s="15"/>
      <c r="K279" s="86"/>
      <c r="N279" s="16"/>
    </row>
    <row r="280" spans="1:14" ht="14.25" customHeight="1" thickBot="1">
      <c r="A280" s="69"/>
      <c r="B280" s="9"/>
      <c r="C280" s="16"/>
      <c r="D280" s="16"/>
      <c r="E280" s="34"/>
      <c r="F280" s="76" t="s">
        <v>54</v>
      </c>
      <c r="G280" s="83" t="s">
        <v>160</v>
      </c>
      <c r="J280" s="15"/>
      <c r="N280" s="16"/>
    </row>
    <row r="281" spans="1:14" ht="14.25" customHeight="1" thickBot="1">
      <c r="A281" s="69"/>
      <c r="B281" s="9"/>
      <c r="C281" s="16"/>
      <c r="D281" s="16"/>
      <c r="E281" s="34"/>
      <c r="F281" s="76" t="s">
        <v>54</v>
      </c>
      <c r="G281" s="181"/>
      <c r="J281" s="15"/>
      <c r="N281" s="16"/>
    </row>
    <row r="282" spans="1:14" ht="14.25" customHeight="1" thickBot="1">
      <c r="A282" s="69"/>
      <c r="B282" s="9"/>
      <c r="C282" s="16"/>
      <c r="D282" s="16"/>
      <c r="E282" s="34"/>
      <c r="F282" s="78" t="s">
        <v>54</v>
      </c>
      <c r="G282" s="182"/>
      <c r="J282" s="15"/>
      <c r="N282" s="16"/>
    </row>
    <row r="283" spans="7:10" ht="14.25" customHeight="1" thickBot="1">
      <c r="G283" s="14"/>
      <c r="J283" s="15"/>
    </row>
    <row r="284" spans="1:18" ht="14.25" customHeight="1" thickBot="1">
      <c r="A284" s="172" t="e">
        <f>$A277+1</f>
        <v>#VALUE!</v>
      </c>
      <c r="B284" s="12"/>
      <c r="C284" s="68"/>
      <c r="D284" s="146"/>
      <c r="E284" s="34"/>
      <c r="F284" s="74" t="s">
        <v>54</v>
      </c>
      <c r="G284" s="83" t="s">
        <v>159</v>
      </c>
      <c r="J284" s="15"/>
      <c r="P284" s="14">
        <f>COUNTIF(C$11:C$150,#REF!)</f>
        <v>0</v>
      </c>
      <c r="Q284" s="14">
        <f>IF(G285="","",VLOOKUP(G285,'[1]リスト'!$C$3:$D$12,2,0))</f>
      </c>
      <c r="R284" s="14">
        <f>IF(G288="","",VLOOKUP(G288,'[1]リスト'!$C$3:$D$12,2,0))</f>
      </c>
    </row>
    <row r="285" spans="1:14" ht="14.25" customHeight="1" thickBot="1">
      <c r="A285" s="173"/>
      <c r="B285" s="130"/>
      <c r="C285" s="184"/>
      <c r="D285" s="175"/>
      <c r="E285" s="34"/>
      <c r="F285" s="76" t="s">
        <v>54</v>
      </c>
      <c r="G285" s="186"/>
      <c r="J285" s="15"/>
      <c r="K285" s="86"/>
      <c r="N285" s="16"/>
    </row>
    <row r="286" spans="1:14" ht="14.25" customHeight="1" thickBot="1">
      <c r="A286" s="174"/>
      <c r="B286" s="183"/>
      <c r="C286" s="185"/>
      <c r="D286" s="147"/>
      <c r="E286" s="34"/>
      <c r="F286" s="76" t="s">
        <v>54</v>
      </c>
      <c r="G286" s="187"/>
      <c r="J286" s="15"/>
      <c r="K286" s="86"/>
      <c r="N286" s="16"/>
    </row>
    <row r="287" spans="1:14" ht="14.25" customHeight="1" thickBot="1">
      <c r="A287" s="69"/>
      <c r="B287" s="9"/>
      <c r="C287" s="16"/>
      <c r="D287" s="16"/>
      <c r="E287" s="34"/>
      <c r="F287" s="76" t="s">
        <v>54</v>
      </c>
      <c r="G287" s="83" t="s">
        <v>160</v>
      </c>
      <c r="J287" s="15"/>
      <c r="N287" s="16"/>
    </row>
    <row r="288" spans="1:14" ht="14.25" customHeight="1" thickBot="1">
      <c r="A288" s="69"/>
      <c r="B288" s="9"/>
      <c r="C288" s="16"/>
      <c r="D288" s="16"/>
      <c r="E288" s="34"/>
      <c r="F288" s="76" t="s">
        <v>54</v>
      </c>
      <c r="G288" s="181"/>
      <c r="J288" s="15"/>
      <c r="N288" s="16"/>
    </row>
    <row r="289" spans="1:14" ht="14.25" customHeight="1" thickBot="1">
      <c r="A289" s="69"/>
      <c r="B289" s="9"/>
      <c r="C289" s="16"/>
      <c r="D289" s="16"/>
      <c r="E289" s="34"/>
      <c r="F289" s="78" t="s">
        <v>54</v>
      </c>
      <c r="G289" s="182"/>
      <c r="J289" s="15"/>
      <c r="N289" s="16"/>
    </row>
    <row r="290" spans="7:10" ht="14.25" customHeight="1" thickBot="1">
      <c r="G290" s="14"/>
      <c r="J290" s="15"/>
    </row>
    <row r="291" spans="1:18" ht="14.25" customHeight="1" thickBot="1">
      <c r="A291" s="172" t="e">
        <f>$A284+1</f>
        <v>#VALUE!</v>
      </c>
      <c r="B291" s="12"/>
      <c r="C291" s="68"/>
      <c r="D291" s="146"/>
      <c r="E291" s="34"/>
      <c r="F291" s="74" t="s">
        <v>54</v>
      </c>
      <c r="G291" s="83" t="s">
        <v>159</v>
      </c>
      <c r="J291" s="15"/>
      <c r="P291" s="14">
        <f>COUNTIF(C$11:C$150,#REF!)</f>
        <v>0</v>
      </c>
      <c r="Q291" s="14">
        <f>IF(G292="","",VLOOKUP(G292,'[1]リスト'!$C$3:$D$12,2,0))</f>
      </c>
      <c r="R291" s="14">
        <f>IF(G295="","",VLOOKUP(G295,'[1]リスト'!$C$3:$D$12,2,0))</f>
      </c>
    </row>
    <row r="292" spans="1:14" ht="14.25" customHeight="1" thickBot="1">
      <c r="A292" s="173"/>
      <c r="B292" s="130"/>
      <c r="C292" s="184"/>
      <c r="D292" s="175"/>
      <c r="E292" s="34"/>
      <c r="F292" s="76" t="s">
        <v>54</v>
      </c>
      <c r="G292" s="186"/>
      <c r="J292" s="15"/>
      <c r="K292" s="86"/>
      <c r="N292" s="16"/>
    </row>
    <row r="293" spans="1:14" ht="14.25" customHeight="1" thickBot="1">
      <c r="A293" s="174"/>
      <c r="B293" s="183"/>
      <c r="C293" s="185"/>
      <c r="D293" s="147"/>
      <c r="E293" s="34"/>
      <c r="F293" s="76" t="s">
        <v>54</v>
      </c>
      <c r="G293" s="187"/>
      <c r="J293" s="15"/>
      <c r="K293" s="86"/>
      <c r="N293" s="16"/>
    </row>
    <row r="294" spans="1:14" ht="14.25" customHeight="1" thickBot="1">
      <c r="A294" s="69"/>
      <c r="B294" s="9"/>
      <c r="C294" s="16"/>
      <c r="D294" s="16"/>
      <c r="E294" s="34"/>
      <c r="F294" s="76" t="s">
        <v>54</v>
      </c>
      <c r="G294" s="83" t="s">
        <v>160</v>
      </c>
      <c r="J294" s="15"/>
      <c r="N294" s="16"/>
    </row>
    <row r="295" spans="1:14" ht="14.25" customHeight="1" thickBot="1">
      <c r="A295" s="69"/>
      <c r="B295" s="9"/>
      <c r="C295" s="16"/>
      <c r="D295" s="16"/>
      <c r="E295" s="34"/>
      <c r="F295" s="76" t="s">
        <v>54</v>
      </c>
      <c r="G295" s="181"/>
      <c r="J295" s="15"/>
      <c r="N295" s="16"/>
    </row>
    <row r="296" spans="1:14" ht="14.25" customHeight="1" thickBot="1">
      <c r="A296" s="69"/>
      <c r="B296" s="9"/>
      <c r="C296" s="16"/>
      <c r="D296" s="16"/>
      <c r="E296" s="34"/>
      <c r="F296" s="78" t="s">
        <v>54</v>
      </c>
      <c r="G296" s="182"/>
      <c r="J296" s="15"/>
      <c r="N296" s="16"/>
    </row>
    <row r="297" spans="7:10" ht="14.25" customHeight="1" thickBot="1">
      <c r="G297" s="14"/>
      <c r="J297" s="15"/>
    </row>
    <row r="298" spans="1:18" ht="14.25" customHeight="1" thickBot="1">
      <c r="A298" s="172" t="e">
        <f>$A291+1</f>
        <v>#VALUE!</v>
      </c>
      <c r="B298" s="12"/>
      <c r="C298" s="68"/>
      <c r="D298" s="146"/>
      <c r="E298" s="34"/>
      <c r="F298" s="74" t="s">
        <v>54</v>
      </c>
      <c r="G298" s="83" t="s">
        <v>159</v>
      </c>
      <c r="J298" s="15"/>
      <c r="P298" s="14">
        <f>COUNTIF(C$11:C$150,#REF!)</f>
        <v>0</v>
      </c>
      <c r="Q298" s="14">
        <f>IF(G299="","",VLOOKUP(G299,'[1]リスト'!$C$3:$D$12,2,0))</f>
      </c>
      <c r="R298" s="14">
        <f>IF(G302="","",VLOOKUP(G302,'[1]リスト'!$C$3:$D$12,2,0))</f>
      </c>
    </row>
    <row r="299" spans="1:14" ht="14.25" customHeight="1" thickBot="1">
      <c r="A299" s="173"/>
      <c r="B299" s="130"/>
      <c r="C299" s="184"/>
      <c r="D299" s="175"/>
      <c r="E299" s="34"/>
      <c r="F299" s="76" t="s">
        <v>54</v>
      </c>
      <c r="G299" s="186"/>
      <c r="J299" s="15"/>
      <c r="K299" s="86"/>
      <c r="N299" s="16"/>
    </row>
    <row r="300" spans="1:14" ht="14.25" customHeight="1" thickBot="1">
      <c r="A300" s="174"/>
      <c r="B300" s="183"/>
      <c r="C300" s="185"/>
      <c r="D300" s="147"/>
      <c r="E300" s="34"/>
      <c r="F300" s="76" t="s">
        <v>54</v>
      </c>
      <c r="G300" s="187"/>
      <c r="J300" s="15"/>
      <c r="K300" s="86"/>
      <c r="N300" s="16"/>
    </row>
    <row r="301" spans="1:14" ht="14.25" customHeight="1" thickBot="1">
      <c r="A301" s="69"/>
      <c r="B301" s="9"/>
      <c r="C301" s="16"/>
      <c r="D301" s="16"/>
      <c r="E301" s="34"/>
      <c r="F301" s="76" t="s">
        <v>54</v>
      </c>
      <c r="G301" s="83" t="s">
        <v>160</v>
      </c>
      <c r="J301" s="15"/>
      <c r="N301" s="16"/>
    </row>
    <row r="302" spans="1:14" ht="14.25" customHeight="1" thickBot="1">
      <c r="A302" s="69"/>
      <c r="B302" s="9"/>
      <c r="C302" s="16"/>
      <c r="D302" s="16"/>
      <c r="E302" s="34"/>
      <c r="F302" s="76" t="s">
        <v>54</v>
      </c>
      <c r="G302" s="181"/>
      <c r="J302" s="15"/>
      <c r="N302" s="16"/>
    </row>
    <row r="303" spans="1:14" ht="14.25" customHeight="1" thickBot="1">
      <c r="A303" s="69"/>
      <c r="B303" s="9"/>
      <c r="C303" s="16"/>
      <c r="D303" s="16"/>
      <c r="E303" s="34"/>
      <c r="F303" s="78" t="s">
        <v>54</v>
      </c>
      <c r="G303" s="182"/>
      <c r="J303" s="15"/>
      <c r="N303" s="16"/>
    </row>
    <row r="304" spans="7:10" ht="14.25" customHeight="1" thickBot="1">
      <c r="G304" s="14"/>
      <c r="J304" s="15"/>
    </row>
    <row r="305" spans="1:18" ht="14.25" customHeight="1" thickBot="1">
      <c r="A305" s="172" t="e">
        <f>$A298+1</f>
        <v>#VALUE!</v>
      </c>
      <c r="B305" s="12"/>
      <c r="C305" s="68"/>
      <c r="D305" s="146"/>
      <c r="E305" s="34"/>
      <c r="F305" s="74" t="s">
        <v>54</v>
      </c>
      <c r="G305" s="83" t="s">
        <v>159</v>
      </c>
      <c r="J305" s="15"/>
      <c r="P305" s="14">
        <f>COUNTIF(C$11:C$150,#REF!)</f>
        <v>0</v>
      </c>
      <c r="Q305" s="14">
        <f>IF(G306="","",VLOOKUP(G306,'[1]リスト'!$C$3:$D$12,2,0))</f>
      </c>
      <c r="R305" s="14">
        <f>IF(G309="","",VLOOKUP(G309,'[1]リスト'!$C$3:$D$12,2,0))</f>
      </c>
    </row>
    <row r="306" spans="1:14" ht="14.25" customHeight="1" thickBot="1">
      <c r="A306" s="173"/>
      <c r="B306" s="130"/>
      <c r="C306" s="184"/>
      <c r="D306" s="175"/>
      <c r="E306" s="34"/>
      <c r="F306" s="76" t="s">
        <v>54</v>
      </c>
      <c r="G306" s="186"/>
      <c r="J306" s="15"/>
      <c r="K306" s="86"/>
      <c r="N306" s="16"/>
    </row>
    <row r="307" spans="1:14" ht="14.25" customHeight="1" thickBot="1">
      <c r="A307" s="174"/>
      <c r="B307" s="183"/>
      <c r="C307" s="185"/>
      <c r="D307" s="147"/>
      <c r="E307" s="34"/>
      <c r="F307" s="76" t="s">
        <v>54</v>
      </c>
      <c r="G307" s="187"/>
      <c r="J307" s="15"/>
      <c r="K307" s="86"/>
      <c r="N307" s="16"/>
    </row>
    <row r="308" spans="1:14" ht="14.25" customHeight="1" thickBot="1">
      <c r="A308" s="69"/>
      <c r="B308" s="9"/>
      <c r="C308" s="16"/>
      <c r="D308" s="16"/>
      <c r="E308" s="34"/>
      <c r="F308" s="76" t="s">
        <v>54</v>
      </c>
      <c r="G308" s="83" t="s">
        <v>160</v>
      </c>
      <c r="J308" s="15"/>
      <c r="N308" s="16"/>
    </row>
    <row r="309" spans="1:14" ht="14.25" customHeight="1" thickBot="1">
      <c r="A309" s="69"/>
      <c r="B309" s="9"/>
      <c r="C309" s="16"/>
      <c r="D309" s="16"/>
      <c r="E309" s="34"/>
      <c r="F309" s="76" t="s">
        <v>54</v>
      </c>
      <c r="G309" s="181"/>
      <c r="J309" s="15"/>
      <c r="N309" s="16"/>
    </row>
    <row r="310" spans="1:14" ht="14.25" customHeight="1" thickBot="1">
      <c r="A310" s="69"/>
      <c r="B310" s="9"/>
      <c r="C310" s="16"/>
      <c r="D310" s="16"/>
      <c r="E310" s="34"/>
      <c r="F310" s="78" t="s">
        <v>54</v>
      </c>
      <c r="G310" s="182"/>
      <c r="J310" s="15"/>
      <c r="N310" s="16"/>
    </row>
    <row r="311" spans="7:10" ht="14.25" customHeight="1" thickBot="1">
      <c r="G311" s="14"/>
      <c r="J311" s="15"/>
    </row>
    <row r="312" spans="1:18" ht="14.25" customHeight="1" thickBot="1">
      <c r="A312" s="172" t="e">
        <f>$A305+1</f>
        <v>#VALUE!</v>
      </c>
      <c r="B312" s="12"/>
      <c r="C312" s="68"/>
      <c r="D312" s="146"/>
      <c r="E312" s="34"/>
      <c r="F312" s="74" t="s">
        <v>54</v>
      </c>
      <c r="G312" s="83" t="s">
        <v>159</v>
      </c>
      <c r="J312" s="15"/>
      <c r="P312" s="14">
        <f>COUNTIF(C$11:C$150,#REF!)</f>
        <v>0</v>
      </c>
      <c r="Q312" s="14">
        <f>IF(G313="","",VLOOKUP(G313,'[1]リスト'!$C$3:$D$12,2,0))</f>
      </c>
      <c r="R312" s="14">
        <f>IF(G316="","",VLOOKUP(G316,'[1]リスト'!$C$3:$D$12,2,0))</f>
      </c>
    </row>
    <row r="313" spans="1:14" ht="14.25" customHeight="1" thickBot="1">
      <c r="A313" s="173"/>
      <c r="B313" s="130"/>
      <c r="C313" s="184"/>
      <c r="D313" s="175"/>
      <c r="E313" s="34"/>
      <c r="F313" s="76" t="s">
        <v>54</v>
      </c>
      <c r="G313" s="186"/>
      <c r="J313" s="15"/>
      <c r="K313" s="86"/>
      <c r="N313" s="16"/>
    </row>
    <row r="314" spans="1:14" ht="14.25" customHeight="1" thickBot="1">
      <c r="A314" s="174"/>
      <c r="B314" s="183"/>
      <c r="C314" s="185"/>
      <c r="D314" s="147"/>
      <c r="E314" s="34"/>
      <c r="F314" s="76" t="s">
        <v>54</v>
      </c>
      <c r="G314" s="187"/>
      <c r="J314" s="15"/>
      <c r="K314" s="86"/>
      <c r="N314" s="16"/>
    </row>
    <row r="315" spans="1:14" ht="14.25" customHeight="1" thickBot="1">
      <c r="A315" s="69"/>
      <c r="B315" s="9"/>
      <c r="C315" s="16"/>
      <c r="D315" s="16"/>
      <c r="E315" s="34"/>
      <c r="F315" s="76" t="s">
        <v>54</v>
      </c>
      <c r="G315" s="83" t="s">
        <v>160</v>
      </c>
      <c r="J315" s="15"/>
      <c r="N315" s="16"/>
    </row>
    <row r="316" spans="1:14" ht="14.25" customHeight="1" thickBot="1">
      <c r="A316" s="69"/>
      <c r="B316" s="9"/>
      <c r="C316" s="16"/>
      <c r="D316" s="16"/>
      <c r="E316" s="34"/>
      <c r="F316" s="76" t="s">
        <v>54</v>
      </c>
      <c r="G316" s="181"/>
      <c r="J316" s="15"/>
      <c r="N316" s="16"/>
    </row>
    <row r="317" spans="1:14" ht="14.25" customHeight="1" thickBot="1">
      <c r="A317" s="69"/>
      <c r="B317" s="9"/>
      <c r="C317" s="16"/>
      <c r="D317" s="16"/>
      <c r="E317" s="34"/>
      <c r="F317" s="78" t="s">
        <v>54</v>
      </c>
      <c r="G317" s="182"/>
      <c r="J317" s="15"/>
      <c r="N317" s="16"/>
    </row>
    <row r="318" spans="7:10" ht="14.25" customHeight="1" thickBot="1">
      <c r="G318" s="14"/>
      <c r="J318" s="15"/>
    </row>
    <row r="319" spans="1:18" ht="14.25" customHeight="1" thickBot="1">
      <c r="A319" s="172" t="e">
        <f>$A312+1</f>
        <v>#VALUE!</v>
      </c>
      <c r="B319" s="12"/>
      <c r="C319" s="68"/>
      <c r="D319" s="146"/>
      <c r="E319" s="34"/>
      <c r="F319" s="74" t="s">
        <v>54</v>
      </c>
      <c r="G319" s="83" t="s">
        <v>159</v>
      </c>
      <c r="J319" s="15"/>
      <c r="P319" s="14">
        <f>COUNTIF(C$11:C$150,#REF!)</f>
        <v>0</v>
      </c>
      <c r="Q319" s="14">
        <f>IF(G320="","",VLOOKUP(G320,'[1]リスト'!$C$3:$D$12,2,0))</f>
      </c>
      <c r="R319" s="14">
        <f>IF(G323="","",VLOOKUP(G323,'[1]リスト'!$C$3:$D$12,2,0))</f>
      </c>
    </row>
    <row r="320" spans="1:14" ht="14.25" customHeight="1" thickBot="1">
      <c r="A320" s="173"/>
      <c r="B320" s="130"/>
      <c r="C320" s="184"/>
      <c r="D320" s="175"/>
      <c r="E320" s="34"/>
      <c r="F320" s="76" t="s">
        <v>54</v>
      </c>
      <c r="G320" s="186"/>
      <c r="J320" s="15"/>
      <c r="K320" s="86"/>
      <c r="N320" s="16"/>
    </row>
    <row r="321" spans="1:14" ht="14.25" customHeight="1" thickBot="1">
      <c r="A321" s="174"/>
      <c r="B321" s="183"/>
      <c r="C321" s="185"/>
      <c r="D321" s="147"/>
      <c r="E321" s="34"/>
      <c r="F321" s="76" t="s">
        <v>54</v>
      </c>
      <c r="G321" s="187"/>
      <c r="J321" s="15"/>
      <c r="K321" s="86"/>
      <c r="N321" s="16"/>
    </row>
    <row r="322" spans="1:14" ht="14.25" customHeight="1" thickBot="1">
      <c r="A322" s="69"/>
      <c r="B322" s="9"/>
      <c r="C322" s="16"/>
      <c r="D322" s="16"/>
      <c r="E322" s="34"/>
      <c r="F322" s="76" t="s">
        <v>54</v>
      </c>
      <c r="G322" s="83" t="s">
        <v>160</v>
      </c>
      <c r="J322" s="15"/>
      <c r="N322" s="16"/>
    </row>
    <row r="323" spans="1:14" ht="14.25" customHeight="1" thickBot="1">
      <c r="A323" s="69"/>
      <c r="B323" s="9"/>
      <c r="C323" s="16"/>
      <c r="D323" s="16"/>
      <c r="E323" s="34"/>
      <c r="F323" s="76" t="s">
        <v>54</v>
      </c>
      <c r="G323" s="181"/>
      <c r="J323" s="15"/>
      <c r="N323" s="16"/>
    </row>
    <row r="324" spans="1:14" ht="14.25" customHeight="1" thickBot="1">
      <c r="A324" s="69"/>
      <c r="B324" s="9"/>
      <c r="C324" s="16"/>
      <c r="D324" s="16"/>
      <c r="E324" s="34"/>
      <c r="F324" s="78" t="s">
        <v>54</v>
      </c>
      <c r="G324" s="182"/>
      <c r="J324" s="15"/>
      <c r="N324" s="16"/>
    </row>
    <row r="325" spans="7:10" ht="14.25" customHeight="1" thickBot="1">
      <c r="G325" s="14"/>
      <c r="J325" s="15"/>
    </row>
    <row r="326" spans="1:18" ht="14.25" customHeight="1" thickBot="1">
      <c r="A326" s="172" t="e">
        <f>$A319+1</f>
        <v>#VALUE!</v>
      </c>
      <c r="B326" s="12"/>
      <c r="C326" s="68"/>
      <c r="D326" s="146"/>
      <c r="E326" s="34"/>
      <c r="F326" s="74" t="s">
        <v>54</v>
      </c>
      <c r="G326" s="83" t="s">
        <v>159</v>
      </c>
      <c r="J326" s="15"/>
      <c r="P326" s="14">
        <f>COUNTIF(C$11:C$150,#REF!)</f>
        <v>0</v>
      </c>
      <c r="Q326" s="14">
        <f>IF(G327="","",VLOOKUP(G327,'[1]リスト'!$C$3:$D$12,2,0))</f>
      </c>
      <c r="R326" s="14">
        <f>IF(G330="","",VLOOKUP(G330,'[1]リスト'!$C$3:$D$12,2,0))</f>
      </c>
    </row>
    <row r="327" spans="1:14" ht="14.25" customHeight="1" thickBot="1">
      <c r="A327" s="173"/>
      <c r="B327" s="130"/>
      <c r="C327" s="184"/>
      <c r="D327" s="175"/>
      <c r="E327" s="34"/>
      <c r="F327" s="76" t="s">
        <v>54</v>
      </c>
      <c r="G327" s="186"/>
      <c r="J327" s="15"/>
      <c r="K327" s="86"/>
      <c r="N327" s="16"/>
    </row>
    <row r="328" spans="1:14" ht="14.25" customHeight="1" thickBot="1">
      <c r="A328" s="174"/>
      <c r="B328" s="183"/>
      <c r="C328" s="185"/>
      <c r="D328" s="147"/>
      <c r="E328" s="34"/>
      <c r="F328" s="76" t="s">
        <v>54</v>
      </c>
      <c r="G328" s="187"/>
      <c r="J328" s="15"/>
      <c r="K328" s="86"/>
      <c r="N328" s="16"/>
    </row>
    <row r="329" spans="1:14" ht="14.25" customHeight="1" thickBot="1">
      <c r="A329" s="69"/>
      <c r="B329" s="9"/>
      <c r="C329" s="16"/>
      <c r="D329" s="16"/>
      <c r="E329" s="34"/>
      <c r="F329" s="76" t="s">
        <v>54</v>
      </c>
      <c r="G329" s="83" t="s">
        <v>160</v>
      </c>
      <c r="J329" s="15"/>
      <c r="N329" s="16"/>
    </row>
    <row r="330" spans="1:14" ht="14.25" customHeight="1" thickBot="1">
      <c r="A330" s="69"/>
      <c r="B330" s="9"/>
      <c r="C330" s="16"/>
      <c r="D330" s="16"/>
      <c r="E330" s="34"/>
      <c r="F330" s="76" t="s">
        <v>54</v>
      </c>
      <c r="G330" s="181"/>
      <c r="J330" s="15"/>
      <c r="N330" s="16"/>
    </row>
    <row r="331" spans="1:14" ht="14.25" customHeight="1" thickBot="1">
      <c r="A331" s="69"/>
      <c r="B331" s="9"/>
      <c r="C331" s="16"/>
      <c r="D331" s="16"/>
      <c r="E331" s="34"/>
      <c r="F331" s="78" t="s">
        <v>54</v>
      </c>
      <c r="G331" s="182"/>
      <c r="J331" s="15"/>
      <c r="N331" s="16"/>
    </row>
    <row r="332" spans="7:10" ht="14.25" customHeight="1" thickBot="1">
      <c r="G332" s="14"/>
      <c r="J332" s="15"/>
    </row>
    <row r="333" spans="1:18" ht="14.25" customHeight="1" thickBot="1">
      <c r="A333" s="172" t="e">
        <f>$A326+1</f>
        <v>#VALUE!</v>
      </c>
      <c r="B333" s="12"/>
      <c r="C333" s="68"/>
      <c r="D333" s="146"/>
      <c r="E333" s="34"/>
      <c r="F333" s="74" t="s">
        <v>54</v>
      </c>
      <c r="G333" s="83" t="s">
        <v>159</v>
      </c>
      <c r="J333" s="15"/>
      <c r="P333" s="14">
        <f>COUNTIF(C$11:C$150,#REF!)</f>
        <v>0</v>
      </c>
      <c r="Q333" s="14">
        <f>IF(G334="","",VLOOKUP(G334,'[1]リスト'!$C$3:$D$12,2,0))</f>
      </c>
      <c r="R333" s="14">
        <f>IF(G337="","",VLOOKUP(G337,'[1]リスト'!$C$3:$D$12,2,0))</f>
      </c>
    </row>
    <row r="334" spans="1:14" ht="14.25" customHeight="1" thickBot="1">
      <c r="A334" s="173"/>
      <c r="B334" s="130"/>
      <c r="C334" s="184"/>
      <c r="D334" s="175"/>
      <c r="E334" s="34"/>
      <c r="F334" s="76" t="s">
        <v>54</v>
      </c>
      <c r="G334" s="186"/>
      <c r="J334" s="15"/>
      <c r="K334" s="86"/>
      <c r="N334" s="16"/>
    </row>
    <row r="335" spans="1:14" ht="14.25" customHeight="1" thickBot="1">
      <c r="A335" s="174"/>
      <c r="B335" s="183"/>
      <c r="C335" s="185"/>
      <c r="D335" s="147"/>
      <c r="E335" s="34"/>
      <c r="F335" s="76" t="s">
        <v>54</v>
      </c>
      <c r="G335" s="187"/>
      <c r="J335" s="15"/>
      <c r="K335" s="86"/>
      <c r="N335" s="16"/>
    </row>
    <row r="336" spans="1:14" ht="14.25" customHeight="1" thickBot="1">
      <c r="A336" s="69"/>
      <c r="B336" s="9"/>
      <c r="C336" s="16"/>
      <c r="D336" s="16"/>
      <c r="E336" s="34"/>
      <c r="F336" s="76" t="s">
        <v>54</v>
      </c>
      <c r="G336" s="83" t="s">
        <v>160</v>
      </c>
      <c r="J336" s="15"/>
      <c r="N336" s="16"/>
    </row>
    <row r="337" spans="1:14" ht="14.25" customHeight="1" thickBot="1">
      <c r="A337" s="69"/>
      <c r="B337" s="9"/>
      <c r="C337" s="16"/>
      <c r="D337" s="16"/>
      <c r="E337" s="34"/>
      <c r="F337" s="76" t="s">
        <v>54</v>
      </c>
      <c r="G337" s="181"/>
      <c r="J337" s="15"/>
      <c r="N337" s="16"/>
    </row>
    <row r="338" spans="1:14" ht="14.25" customHeight="1" thickBot="1">
      <c r="A338" s="69"/>
      <c r="B338" s="9"/>
      <c r="C338" s="16"/>
      <c r="D338" s="16"/>
      <c r="E338" s="34"/>
      <c r="F338" s="78" t="s">
        <v>54</v>
      </c>
      <c r="G338" s="182"/>
      <c r="J338" s="15"/>
      <c r="N338" s="16"/>
    </row>
    <row r="339" spans="7:10" ht="14.25" customHeight="1" thickBot="1">
      <c r="G339" s="14"/>
      <c r="J339" s="15"/>
    </row>
    <row r="340" spans="1:18" ht="14.25" customHeight="1" thickBot="1">
      <c r="A340" s="172" t="e">
        <f>$A333+1</f>
        <v>#VALUE!</v>
      </c>
      <c r="B340" s="12"/>
      <c r="C340" s="68"/>
      <c r="D340" s="146"/>
      <c r="E340" s="34"/>
      <c r="F340" s="74" t="s">
        <v>54</v>
      </c>
      <c r="G340" s="83" t="s">
        <v>159</v>
      </c>
      <c r="J340" s="15"/>
      <c r="P340" s="14">
        <f>COUNTIF(C$11:C$150,#REF!)</f>
        <v>0</v>
      </c>
      <c r="Q340" s="14">
        <f>IF(G341="","",VLOOKUP(G341,'[1]リスト'!$C$3:$D$12,2,0))</f>
      </c>
      <c r="R340" s="14">
        <f>IF(G344="","",VLOOKUP(G344,'[1]リスト'!$C$3:$D$12,2,0))</f>
      </c>
    </row>
    <row r="341" spans="1:14" ht="14.25" customHeight="1" thickBot="1">
      <c r="A341" s="173"/>
      <c r="B341" s="130"/>
      <c r="C341" s="184"/>
      <c r="D341" s="175"/>
      <c r="E341" s="34"/>
      <c r="F341" s="76" t="s">
        <v>54</v>
      </c>
      <c r="G341" s="186"/>
      <c r="J341" s="15"/>
      <c r="K341" s="86"/>
      <c r="N341" s="16"/>
    </row>
    <row r="342" spans="1:14" ht="14.25" customHeight="1" thickBot="1">
      <c r="A342" s="174"/>
      <c r="B342" s="183"/>
      <c r="C342" s="185"/>
      <c r="D342" s="147"/>
      <c r="E342" s="34"/>
      <c r="F342" s="76" t="s">
        <v>54</v>
      </c>
      <c r="G342" s="187"/>
      <c r="J342" s="15"/>
      <c r="K342" s="86"/>
      <c r="N342" s="16"/>
    </row>
    <row r="343" spans="1:14" ht="14.25" customHeight="1" thickBot="1">
      <c r="A343" s="69"/>
      <c r="B343" s="9"/>
      <c r="C343" s="16"/>
      <c r="D343" s="16"/>
      <c r="E343" s="34"/>
      <c r="F343" s="76" t="s">
        <v>54</v>
      </c>
      <c r="G343" s="83" t="s">
        <v>160</v>
      </c>
      <c r="J343" s="15"/>
      <c r="N343" s="16"/>
    </row>
    <row r="344" spans="1:14" ht="14.25" customHeight="1" thickBot="1">
      <c r="A344" s="69"/>
      <c r="B344" s="9"/>
      <c r="C344" s="16"/>
      <c r="D344" s="16"/>
      <c r="E344" s="34"/>
      <c r="F344" s="76" t="s">
        <v>54</v>
      </c>
      <c r="G344" s="181"/>
      <c r="J344" s="15"/>
      <c r="N344" s="16"/>
    </row>
    <row r="345" spans="1:14" ht="14.25" customHeight="1" thickBot="1">
      <c r="A345" s="69"/>
      <c r="B345" s="9"/>
      <c r="C345" s="16"/>
      <c r="D345" s="16"/>
      <c r="E345" s="34"/>
      <c r="F345" s="78" t="s">
        <v>54</v>
      </c>
      <c r="G345" s="182"/>
      <c r="J345" s="15"/>
      <c r="N345" s="16"/>
    </row>
    <row r="346" spans="7:10" ht="14.25" customHeight="1" thickBot="1">
      <c r="G346" s="14"/>
      <c r="J346" s="15"/>
    </row>
    <row r="347" spans="1:18" ht="14.25" customHeight="1" thickBot="1">
      <c r="A347" s="172" t="e">
        <f>$A340+1</f>
        <v>#VALUE!</v>
      </c>
      <c r="B347" s="12"/>
      <c r="C347" s="68"/>
      <c r="D347" s="146"/>
      <c r="E347" s="34"/>
      <c r="F347" s="74" t="s">
        <v>54</v>
      </c>
      <c r="G347" s="83" t="s">
        <v>159</v>
      </c>
      <c r="J347" s="15"/>
      <c r="P347" s="14">
        <f>COUNTIF(C$11:C$150,#REF!)</f>
        <v>0</v>
      </c>
      <c r="Q347" s="14">
        <f>IF(G348="","",VLOOKUP(G348,'[1]リスト'!$C$3:$D$12,2,0))</f>
      </c>
      <c r="R347" s="14">
        <f>IF(G351="","",VLOOKUP(G351,'[1]リスト'!$C$3:$D$12,2,0))</f>
      </c>
    </row>
    <row r="348" spans="1:14" ht="14.25" customHeight="1" thickBot="1">
      <c r="A348" s="173"/>
      <c r="B348" s="130"/>
      <c r="C348" s="184"/>
      <c r="D348" s="175"/>
      <c r="E348" s="34"/>
      <c r="F348" s="76" t="s">
        <v>54</v>
      </c>
      <c r="G348" s="186"/>
      <c r="J348" s="15"/>
      <c r="K348" s="86"/>
      <c r="N348" s="16"/>
    </row>
    <row r="349" spans="1:14" ht="14.25" customHeight="1" thickBot="1">
      <c r="A349" s="174"/>
      <c r="B349" s="183"/>
      <c r="C349" s="185"/>
      <c r="D349" s="147"/>
      <c r="E349" s="34"/>
      <c r="F349" s="76" t="s">
        <v>54</v>
      </c>
      <c r="G349" s="187"/>
      <c r="J349" s="15"/>
      <c r="K349" s="86"/>
      <c r="N349" s="16"/>
    </row>
    <row r="350" spans="1:14" ht="14.25" customHeight="1" thickBot="1">
      <c r="A350" s="69"/>
      <c r="B350" s="9"/>
      <c r="C350" s="16"/>
      <c r="D350" s="16"/>
      <c r="E350" s="34"/>
      <c r="F350" s="76" t="s">
        <v>54</v>
      </c>
      <c r="G350" s="83" t="s">
        <v>160</v>
      </c>
      <c r="J350" s="15"/>
      <c r="N350" s="16"/>
    </row>
    <row r="351" spans="1:14" ht="14.25" customHeight="1" thickBot="1">
      <c r="A351" s="69"/>
      <c r="B351" s="9"/>
      <c r="C351" s="16"/>
      <c r="D351" s="16"/>
      <c r="E351" s="34"/>
      <c r="F351" s="76" t="s">
        <v>54</v>
      </c>
      <c r="G351" s="181"/>
      <c r="J351" s="15"/>
      <c r="N351" s="16"/>
    </row>
    <row r="352" spans="1:14" ht="14.25" customHeight="1" thickBot="1">
      <c r="A352" s="69"/>
      <c r="B352" s="9"/>
      <c r="C352" s="16"/>
      <c r="D352" s="16"/>
      <c r="E352" s="34"/>
      <c r="F352" s="78" t="s">
        <v>54</v>
      </c>
      <c r="G352" s="182"/>
      <c r="J352" s="15"/>
      <c r="N352" s="16"/>
    </row>
    <row r="353" spans="7:10" ht="14.25" customHeight="1" thickBot="1">
      <c r="G353" s="14"/>
      <c r="J353" s="15"/>
    </row>
    <row r="354" spans="1:18" ht="14.25" customHeight="1" thickBot="1">
      <c r="A354" s="172" t="e">
        <f>$A347+1</f>
        <v>#VALUE!</v>
      </c>
      <c r="B354" s="12"/>
      <c r="C354" s="68"/>
      <c r="D354" s="146"/>
      <c r="E354" s="34"/>
      <c r="F354" s="74" t="s">
        <v>54</v>
      </c>
      <c r="G354" s="83" t="s">
        <v>159</v>
      </c>
      <c r="J354" s="15"/>
      <c r="P354" s="14">
        <f>COUNTIF(C$11:C$150,#REF!)</f>
        <v>0</v>
      </c>
      <c r="Q354" s="14">
        <f>IF(G355="","",VLOOKUP(G355,'[1]リスト'!$C$3:$D$12,2,0))</f>
      </c>
      <c r="R354" s="14">
        <f>IF(G358="","",VLOOKUP(G358,'[1]リスト'!$C$3:$D$12,2,0))</f>
      </c>
    </row>
    <row r="355" spans="1:14" ht="14.25" customHeight="1" thickBot="1">
      <c r="A355" s="173"/>
      <c r="B355" s="130"/>
      <c r="C355" s="184"/>
      <c r="D355" s="175"/>
      <c r="E355" s="34"/>
      <c r="F355" s="76" t="s">
        <v>54</v>
      </c>
      <c r="G355" s="186"/>
      <c r="J355" s="15"/>
      <c r="K355" s="86"/>
      <c r="N355" s="16"/>
    </row>
    <row r="356" spans="1:14" ht="14.25" customHeight="1" thickBot="1">
      <c r="A356" s="174"/>
      <c r="B356" s="183"/>
      <c r="C356" s="185"/>
      <c r="D356" s="147"/>
      <c r="E356" s="34"/>
      <c r="F356" s="76" t="s">
        <v>54</v>
      </c>
      <c r="G356" s="187"/>
      <c r="J356" s="15"/>
      <c r="K356" s="86"/>
      <c r="N356" s="16"/>
    </row>
    <row r="357" spans="1:14" ht="14.25" customHeight="1" thickBot="1">
      <c r="A357" s="69"/>
      <c r="B357" s="9"/>
      <c r="C357" s="16"/>
      <c r="D357" s="16"/>
      <c r="E357" s="34"/>
      <c r="F357" s="76" t="s">
        <v>54</v>
      </c>
      <c r="G357" s="83" t="s">
        <v>160</v>
      </c>
      <c r="J357" s="15"/>
      <c r="N357" s="16"/>
    </row>
    <row r="358" spans="1:14" ht="14.25" customHeight="1" thickBot="1">
      <c r="A358" s="69"/>
      <c r="B358" s="9"/>
      <c r="C358" s="16"/>
      <c r="D358" s="16"/>
      <c r="E358" s="34"/>
      <c r="F358" s="76" t="s">
        <v>54</v>
      </c>
      <c r="G358" s="181"/>
      <c r="J358" s="15"/>
      <c r="N358" s="16"/>
    </row>
    <row r="359" spans="1:14" ht="14.25" customHeight="1" thickBot="1">
      <c r="A359" s="69"/>
      <c r="B359" s="9"/>
      <c r="C359" s="16"/>
      <c r="D359" s="16"/>
      <c r="E359" s="34"/>
      <c r="F359" s="78" t="s">
        <v>54</v>
      </c>
      <c r="G359" s="182"/>
      <c r="J359" s="15"/>
      <c r="N359" s="16"/>
    </row>
    <row r="360" spans="7:10" ht="14.25" customHeight="1" thickBot="1">
      <c r="G360" s="14"/>
      <c r="J360" s="15"/>
    </row>
    <row r="361" spans="1:18" ht="14.25" customHeight="1" thickBot="1">
      <c r="A361" s="172" t="e">
        <f>$A354+1</f>
        <v>#VALUE!</v>
      </c>
      <c r="B361" s="12"/>
      <c r="C361" s="68"/>
      <c r="D361" s="146"/>
      <c r="E361" s="34"/>
      <c r="F361" s="74" t="s">
        <v>54</v>
      </c>
      <c r="G361" s="83" t="s">
        <v>159</v>
      </c>
      <c r="J361" s="15"/>
      <c r="P361" s="14">
        <f>COUNTIF(C$11:C$150,#REF!)</f>
        <v>0</v>
      </c>
      <c r="Q361" s="14">
        <f>IF(G362="","",VLOOKUP(G362,'[1]リスト'!$C$3:$D$12,2,0))</f>
      </c>
      <c r="R361" s="14">
        <f>IF(G365="","",VLOOKUP(G365,'[1]リスト'!$C$3:$D$12,2,0))</f>
      </c>
    </row>
    <row r="362" spans="1:14" ht="14.25" customHeight="1" thickBot="1">
      <c r="A362" s="173"/>
      <c r="B362" s="130"/>
      <c r="C362" s="184"/>
      <c r="D362" s="175"/>
      <c r="E362" s="34"/>
      <c r="F362" s="76" t="s">
        <v>54</v>
      </c>
      <c r="G362" s="186"/>
      <c r="J362" s="15"/>
      <c r="K362" s="86"/>
      <c r="N362" s="16"/>
    </row>
    <row r="363" spans="1:14" ht="14.25" customHeight="1" thickBot="1">
      <c r="A363" s="174"/>
      <c r="B363" s="183"/>
      <c r="C363" s="185"/>
      <c r="D363" s="147"/>
      <c r="E363" s="34"/>
      <c r="F363" s="76" t="s">
        <v>54</v>
      </c>
      <c r="G363" s="187"/>
      <c r="J363" s="15"/>
      <c r="K363" s="86"/>
      <c r="N363" s="16"/>
    </row>
    <row r="364" spans="1:14" ht="14.25" customHeight="1" thickBot="1">
      <c r="A364" s="69"/>
      <c r="B364" s="9"/>
      <c r="C364" s="16"/>
      <c r="D364" s="16"/>
      <c r="E364" s="34"/>
      <c r="F364" s="76" t="s">
        <v>54</v>
      </c>
      <c r="G364" s="83" t="s">
        <v>160</v>
      </c>
      <c r="J364" s="15"/>
      <c r="N364" s="16"/>
    </row>
    <row r="365" spans="1:14" ht="14.25" customHeight="1" thickBot="1">
      <c r="A365" s="69"/>
      <c r="B365" s="9"/>
      <c r="C365" s="16"/>
      <c r="D365" s="16"/>
      <c r="E365" s="34"/>
      <c r="F365" s="76" t="s">
        <v>54</v>
      </c>
      <c r="G365" s="181"/>
      <c r="J365" s="15"/>
      <c r="N365" s="16"/>
    </row>
    <row r="366" spans="1:14" ht="14.25" customHeight="1" thickBot="1">
      <c r="A366" s="69"/>
      <c r="B366" s="9"/>
      <c r="C366" s="16"/>
      <c r="D366" s="16"/>
      <c r="E366" s="34"/>
      <c r="F366" s="78" t="s">
        <v>54</v>
      </c>
      <c r="G366" s="182"/>
      <c r="J366" s="15"/>
      <c r="N366" s="16"/>
    </row>
    <row r="367" spans="7:10" ht="14.25" customHeight="1" thickBot="1">
      <c r="G367" s="14"/>
      <c r="J367" s="15"/>
    </row>
    <row r="368" spans="1:18" ht="14.25" customHeight="1" thickBot="1">
      <c r="A368" s="172" t="e">
        <f>$A361+1</f>
        <v>#VALUE!</v>
      </c>
      <c r="B368" s="12"/>
      <c r="C368" s="68"/>
      <c r="D368" s="146"/>
      <c r="E368" s="34"/>
      <c r="F368" s="74" t="s">
        <v>54</v>
      </c>
      <c r="G368" s="83" t="s">
        <v>159</v>
      </c>
      <c r="J368" s="15"/>
      <c r="P368" s="14">
        <f>COUNTIF(C$11:C$150,#REF!)</f>
        <v>0</v>
      </c>
      <c r="Q368" s="14">
        <f>IF(G369="","",VLOOKUP(G369,'[1]リスト'!$C$3:$D$12,2,0))</f>
      </c>
      <c r="R368" s="14">
        <f>IF(G372="","",VLOOKUP(G372,'[1]リスト'!$C$3:$D$12,2,0))</f>
      </c>
    </row>
    <row r="369" spans="1:14" ht="14.25" customHeight="1" thickBot="1">
      <c r="A369" s="173"/>
      <c r="B369" s="130"/>
      <c r="C369" s="184"/>
      <c r="D369" s="175"/>
      <c r="E369" s="34"/>
      <c r="F369" s="76" t="s">
        <v>54</v>
      </c>
      <c r="G369" s="186"/>
      <c r="J369" s="15"/>
      <c r="K369" s="86"/>
      <c r="N369" s="16"/>
    </row>
    <row r="370" spans="1:14" ht="14.25" customHeight="1" thickBot="1">
      <c r="A370" s="174"/>
      <c r="B370" s="183"/>
      <c r="C370" s="185"/>
      <c r="D370" s="147"/>
      <c r="E370" s="34"/>
      <c r="F370" s="76" t="s">
        <v>54</v>
      </c>
      <c r="G370" s="187"/>
      <c r="J370" s="15"/>
      <c r="K370" s="86"/>
      <c r="N370" s="16"/>
    </row>
    <row r="371" spans="1:14" ht="14.25" customHeight="1" thickBot="1">
      <c r="A371" s="69"/>
      <c r="B371" s="9"/>
      <c r="C371" s="16"/>
      <c r="D371" s="16"/>
      <c r="E371" s="34"/>
      <c r="F371" s="76" t="s">
        <v>54</v>
      </c>
      <c r="G371" s="83" t="s">
        <v>160</v>
      </c>
      <c r="J371" s="15"/>
      <c r="N371" s="16"/>
    </row>
    <row r="372" spans="1:14" ht="14.25" customHeight="1" thickBot="1">
      <c r="A372" s="69"/>
      <c r="B372" s="9"/>
      <c r="C372" s="16"/>
      <c r="D372" s="16"/>
      <c r="E372" s="34"/>
      <c r="F372" s="76" t="s">
        <v>54</v>
      </c>
      <c r="G372" s="181"/>
      <c r="J372" s="15"/>
      <c r="N372" s="16"/>
    </row>
    <row r="373" spans="1:14" ht="14.25" customHeight="1" thickBot="1">
      <c r="A373" s="69"/>
      <c r="B373" s="9"/>
      <c r="C373" s="16"/>
      <c r="D373" s="16"/>
      <c r="E373" s="34"/>
      <c r="F373" s="78" t="s">
        <v>54</v>
      </c>
      <c r="G373" s="182"/>
      <c r="J373" s="15"/>
      <c r="N373" s="16"/>
    </row>
    <row r="374" spans="7:10" ht="14.25" customHeight="1" thickBot="1">
      <c r="G374" s="14"/>
      <c r="J374" s="15"/>
    </row>
    <row r="375" spans="1:18" ht="14.25" customHeight="1" thickBot="1">
      <c r="A375" s="172" t="e">
        <f>$A368+1</f>
        <v>#VALUE!</v>
      </c>
      <c r="B375" s="12"/>
      <c r="C375" s="68"/>
      <c r="D375" s="146"/>
      <c r="E375" s="34"/>
      <c r="F375" s="74" t="s">
        <v>54</v>
      </c>
      <c r="G375" s="83" t="s">
        <v>159</v>
      </c>
      <c r="J375" s="15"/>
      <c r="P375" s="14">
        <f>COUNTIF(C$11:C$150,#REF!)</f>
        <v>0</v>
      </c>
      <c r="Q375" s="14">
        <f>IF(G376="","",VLOOKUP(G376,'[1]リスト'!$C$3:$D$12,2,0))</f>
      </c>
      <c r="R375" s="14">
        <f>IF(G379="","",VLOOKUP(G379,'[1]リスト'!$C$3:$D$12,2,0))</f>
      </c>
    </row>
    <row r="376" spans="1:14" ht="14.25" customHeight="1" thickBot="1">
      <c r="A376" s="173"/>
      <c r="B376" s="130"/>
      <c r="C376" s="184"/>
      <c r="D376" s="175"/>
      <c r="E376" s="34"/>
      <c r="F376" s="76" t="s">
        <v>54</v>
      </c>
      <c r="G376" s="186"/>
      <c r="J376" s="15"/>
      <c r="K376" s="86"/>
      <c r="N376" s="16"/>
    </row>
    <row r="377" spans="1:14" ht="14.25" customHeight="1" thickBot="1">
      <c r="A377" s="174"/>
      <c r="B377" s="183"/>
      <c r="C377" s="185"/>
      <c r="D377" s="147"/>
      <c r="E377" s="34"/>
      <c r="F377" s="76" t="s">
        <v>54</v>
      </c>
      <c r="G377" s="187"/>
      <c r="J377" s="15"/>
      <c r="K377" s="86"/>
      <c r="N377" s="16"/>
    </row>
    <row r="378" spans="1:14" ht="14.25" customHeight="1" thickBot="1">
      <c r="A378" s="69"/>
      <c r="B378" s="9"/>
      <c r="C378" s="16"/>
      <c r="D378" s="16"/>
      <c r="E378" s="34"/>
      <c r="F378" s="76" t="s">
        <v>54</v>
      </c>
      <c r="G378" s="83" t="s">
        <v>160</v>
      </c>
      <c r="J378" s="15"/>
      <c r="N378" s="16"/>
    </row>
    <row r="379" spans="1:14" ht="14.25" customHeight="1" thickBot="1">
      <c r="A379" s="69"/>
      <c r="B379" s="9"/>
      <c r="C379" s="16"/>
      <c r="D379" s="16"/>
      <c r="E379" s="34"/>
      <c r="F379" s="76" t="s">
        <v>54</v>
      </c>
      <c r="G379" s="181"/>
      <c r="J379" s="15"/>
      <c r="N379" s="16"/>
    </row>
    <row r="380" spans="1:14" ht="14.25" customHeight="1" thickBot="1">
      <c r="A380" s="69"/>
      <c r="B380" s="9"/>
      <c r="C380" s="16"/>
      <c r="D380" s="16"/>
      <c r="E380" s="34"/>
      <c r="F380" s="78" t="s">
        <v>54</v>
      </c>
      <c r="G380" s="182"/>
      <c r="J380" s="15"/>
      <c r="N380" s="16"/>
    </row>
    <row r="381" spans="7:10" ht="14.25" customHeight="1" thickBot="1">
      <c r="G381" s="14"/>
      <c r="J381" s="15"/>
    </row>
    <row r="382" spans="1:18" ht="14.25" customHeight="1" thickBot="1">
      <c r="A382" s="172" t="e">
        <f>$A375+1</f>
        <v>#VALUE!</v>
      </c>
      <c r="B382" s="12"/>
      <c r="C382" s="68"/>
      <c r="D382" s="146"/>
      <c r="E382" s="34"/>
      <c r="F382" s="74" t="s">
        <v>54</v>
      </c>
      <c r="G382" s="83" t="s">
        <v>159</v>
      </c>
      <c r="J382" s="15"/>
      <c r="P382" s="14">
        <f>COUNTIF(C$11:C$150,#REF!)</f>
        <v>0</v>
      </c>
      <c r="Q382" s="14">
        <f>IF(G383="","",VLOOKUP(G383,'[1]リスト'!$C$3:$D$12,2,0))</f>
      </c>
      <c r="R382" s="14">
        <f>IF(G386="","",VLOOKUP(G386,'[1]リスト'!$C$3:$D$12,2,0))</f>
      </c>
    </row>
    <row r="383" spans="1:14" ht="14.25" customHeight="1" thickBot="1">
      <c r="A383" s="173"/>
      <c r="B383" s="130"/>
      <c r="C383" s="184"/>
      <c r="D383" s="175"/>
      <c r="E383" s="34"/>
      <c r="F383" s="76" t="s">
        <v>54</v>
      </c>
      <c r="G383" s="186"/>
      <c r="J383" s="15"/>
      <c r="K383" s="86"/>
      <c r="N383" s="16"/>
    </row>
    <row r="384" spans="1:14" ht="14.25" customHeight="1" thickBot="1">
      <c r="A384" s="174"/>
      <c r="B384" s="183"/>
      <c r="C384" s="185"/>
      <c r="D384" s="147"/>
      <c r="E384" s="34"/>
      <c r="F384" s="76" t="s">
        <v>54</v>
      </c>
      <c r="G384" s="187"/>
      <c r="J384" s="15"/>
      <c r="K384" s="86"/>
      <c r="N384" s="16"/>
    </row>
    <row r="385" spans="1:14" ht="14.25" customHeight="1" thickBot="1">
      <c r="A385" s="69"/>
      <c r="B385" s="9"/>
      <c r="C385" s="16"/>
      <c r="D385" s="16"/>
      <c r="E385" s="34"/>
      <c r="F385" s="76" t="s">
        <v>54</v>
      </c>
      <c r="G385" s="83" t="s">
        <v>160</v>
      </c>
      <c r="J385" s="15"/>
      <c r="N385" s="16"/>
    </row>
    <row r="386" spans="1:14" ht="14.25" customHeight="1" thickBot="1">
      <c r="A386" s="69"/>
      <c r="B386" s="9"/>
      <c r="C386" s="16"/>
      <c r="D386" s="16"/>
      <c r="E386" s="34"/>
      <c r="F386" s="76" t="s">
        <v>54</v>
      </c>
      <c r="G386" s="181"/>
      <c r="J386" s="15"/>
      <c r="N386" s="16"/>
    </row>
    <row r="387" spans="1:14" ht="14.25" customHeight="1" thickBot="1">
      <c r="A387" s="69"/>
      <c r="B387" s="9"/>
      <c r="C387" s="16"/>
      <c r="D387" s="16"/>
      <c r="E387" s="34"/>
      <c r="F387" s="78" t="s">
        <v>54</v>
      </c>
      <c r="G387" s="182"/>
      <c r="J387" s="15"/>
      <c r="N387" s="16"/>
    </row>
    <row r="388" spans="7:10" ht="14.25" customHeight="1" thickBot="1">
      <c r="G388" s="14"/>
      <c r="J388" s="15"/>
    </row>
    <row r="389" spans="1:18" ht="14.25" customHeight="1" thickBot="1">
      <c r="A389" s="172" t="e">
        <f>$A382+1</f>
        <v>#VALUE!</v>
      </c>
      <c r="B389" s="12"/>
      <c r="C389" s="68"/>
      <c r="D389" s="146"/>
      <c r="E389" s="34"/>
      <c r="F389" s="74" t="s">
        <v>54</v>
      </c>
      <c r="G389" s="83" t="s">
        <v>159</v>
      </c>
      <c r="J389" s="15"/>
      <c r="P389" s="14">
        <f>COUNTIF(C$11:C$150,#REF!)</f>
        <v>0</v>
      </c>
      <c r="Q389" s="14">
        <f>IF(G390="","",VLOOKUP(G390,'[1]リスト'!$C$3:$D$12,2,0))</f>
      </c>
      <c r="R389" s="14">
        <f>IF(G393="","",VLOOKUP(G393,'[1]リスト'!$C$3:$D$12,2,0))</f>
      </c>
    </row>
    <row r="390" spans="1:14" ht="14.25" customHeight="1" thickBot="1">
      <c r="A390" s="173"/>
      <c r="B390" s="130"/>
      <c r="C390" s="184"/>
      <c r="D390" s="175"/>
      <c r="E390" s="34"/>
      <c r="F390" s="76" t="s">
        <v>54</v>
      </c>
      <c r="G390" s="186"/>
      <c r="J390" s="15"/>
      <c r="K390" s="86"/>
      <c r="N390" s="16"/>
    </row>
    <row r="391" spans="1:14" ht="14.25" customHeight="1" thickBot="1">
      <c r="A391" s="174"/>
      <c r="B391" s="183"/>
      <c r="C391" s="185"/>
      <c r="D391" s="147"/>
      <c r="E391" s="34"/>
      <c r="F391" s="76" t="s">
        <v>54</v>
      </c>
      <c r="G391" s="187"/>
      <c r="J391" s="15"/>
      <c r="K391" s="86"/>
      <c r="N391" s="16"/>
    </row>
    <row r="392" spans="1:14" ht="14.25" customHeight="1" thickBot="1">
      <c r="A392" s="69"/>
      <c r="B392" s="9"/>
      <c r="C392" s="16"/>
      <c r="D392" s="16"/>
      <c r="E392" s="34"/>
      <c r="F392" s="76" t="s">
        <v>54</v>
      </c>
      <c r="G392" s="83" t="s">
        <v>160</v>
      </c>
      <c r="J392" s="15"/>
      <c r="N392" s="16"/>
    </row>
    <row r="393" spans="1:14" ht="14.25" customHeight="1" thickBot="1">
      <c r="A393" s="69"/>
      <c r="B393" s="9"/>
      <c r="C393" s="16"/>
      <c r="D393" s="16"/>
      <c r="E393" s="34"/>
      <c r="F393" s="76" t="s">
        <v>54</v>
      </c>
      <c r="G393" s="181"/>
      <c r="J393" s="15"/>
      <c r="N393" s="16"/>
    </row>
    <row r="394" spans="1:14" ht="14.25" customHeight="1" thickBot="1">
      <c r="A394" s="69"/>
      <c r="B394" s="9"/>
      <c r="C394" s="16"/>
      <c r="D394" s="16"/>
      <c r="E394" s="34"/>
      <c r="F394" s="78" t="s">
        <v>54</v>
      </c>
      <c r="G394" s="182"/>
      <c r="J394" s="15"/>
      <c r="N394" s="16"/>
    </row>
    <row r="395" spans="7:10" ht="14.25" customHeight="1" thickBot="1">
      <c r="G395" s="14"/>
      <c r="J395" s="15"/>
    </row>
    <row r="396" spans="1:18" ht="14.25" customHeight="1" thickBot="1">
      <c r="A396" s="172" t="e">
        <f>$A389+1</f>
        <v>#VALUE!</v>
      </c>
      <c r="B396" s="12"/>
      <c r="C396" s="68"/>
      <c r="D396" s="146"/>
      <c r="E396" s="34"/>
      <c r="F396" s="74" t="s">
        <v>54</v>
      </c>
      <c r="G396" s="83" t="s">
        <v>159</v>
      </c>
      <c r="J396" s="15"/>
      <c r="P396" s="14">
        <f>COUNTIF(C$11:C$150,#REF!)</f>
        <v>0</v>
      </c>
      <c r="Q396" s="14">
        <f>IF(G397="","",VLOOKUP(G397,'[1]リスト'!$C$3:$D$12,2,0))</f>
      </c>
      <c r="R396" s="14">
        <f>IF(G400="","",VLOOKUP(G400,'[1]リスト'!$C$3:$D$12,2,0))</f>
      </c>
    </row>
    <row r="397" spans="1:14" ht="14.25" customHeight="1" thickBot="1">
      <c r="A397" s="173"/>
      <c r="B397" s="130"/>
      <c r="C397" s="184"/>
      <c r="D397" s="175"/>
      <c r="E397" s="34"/>
      <c r="F397" s="76" t="s">
        <v>54</v>
      </c>
      <c r="G397" s="186"/>
      <c r="J397" s="15"/>
      <c r="K397" s="86"/>
      <c r="N397" s="16"/>
    </row>
    <row r="398" spans="1:14" ht="14.25" customHeight="1" thickBot="1">
      <c r="A398" s="174"/>
      <c r="B398" s="183"/>
      <c r="C398" s="185"/>
      <c r="D398" s="147"/>
      <c r="E398" s="34"/>
      <c r="F398" s="76" t="s">
        <v>54</v>
      </c>
      <c r="G398" s="187"/>
      <c r="J398" s="15"/>
      <c r="K398" s="86"/>
      <c r="N398" s="16"/>
    </row>
    <row r="399" spans="1:14" ht="14.25" customHeight="1" thickBot="1">
      <c r="A399" s="69"/>
      <c r="B399" s="9"/>
      <c r="C399" s="16"/>
      <c r="D399" s="16"/>
      <c r="E399" s="34"/>
      <c r="F399" s="76" t="s">
        <v>54</v>
      </c>
      <c r="G399" s="83" t="s">
        <v>160</v>
      </c>
      <c r="J399" s="15"/>
      <c r="N399" s="16"/>
    </row>
    <row r="400" spans="1:14" ht="14.25" customHeight="1" thickBot="1">
      <c r="A400" s="69"/>
      <c r="B400" s="9"/>
      <c r="C400" s="16"/>
      <c r="D400" s="16"/>
      <c r="E400" s="34"/>
      <c r="F400" s="76" t="s">
        <v>54</v>
      </c>
      <c r="G400" s="181"/>
      <c r="J400" s="15"/>
      <c r="N400" s="16"/>
    </row>
    <row r="401" spans="1:14" ht="14.25" customHeight="1" thickBot="1">
      <c r="A401" s="69"/>
      <c r="B401" s="9"/>
      <c r="C401" s="16"/>
      <c r="D401" s="16"/>
      <c r="E401" s="34"/>
      <c r="F401" s="78" t="s">
        <v>54</v>
      </c>
      <c r="G401" s="182"/>
      <c r="J401" s="15"/>
      <c r="N401" s="16"/>
    </row>
    <row r="402" spans="7:10" ht="14.25" customHeight="1" thickBot="1">
      <c r="G402" s="14"/>
      <c r="J402" s="15"/>
    </row>
    <row r="403" spans="1:18" ht="14.25" customHeight="1" thickBot="1">
      <c r="A403" s="172" t="e">
        <f>$A396+1</f>
        <v>#VALUE!</v>
      </c>
      <c r="B403" s="12"/>
      <c r="C403" s="68"/>
      <c r="D403" s="146"/>
      <c r="E403" s="34"/>
      <c r="F403" s="74" t="s">
        <v>54</v>
      </c>
      <c r="G403" s="83" t="s">
        <v>159</v>
      </c>
      <c r="J403" s="15"/>
      <c r="P403" s="14">
        <f>COUNTIF(C$11:C$150,#REF!)</f>
        <v>0</v>
      </c>
      <c r="Q403" s="14">
        <f>IF(G404="","",VLOOKUP(G404,'[1]リスト'!$C$3:$D$12,2,0))</f>
      </c>
      <c r="R403" s="14">
        <f>IF(G407="","",VLOOKUP(G407,'[1]リスト'!$C$3:$D$12,2,0))</f>
      </c>
    </row>
    <row r="404" spans="1:14" ht="14.25" customHeight="1" thickBot="1">
      <c r="A404" s="173"/>
      <c r="B404" s="130"/>
      <c r="C404" s="184"/>
      <c r="D404" s="175"/>
      <c r="E404" s="34"/>
      <c r="F404" s="76" t="s">
        <v>54</v>
      </c>
      <c r="G404" s="186"/>
      <c r="J404" s="15"/>
      <c r="K404" s="86"/>
      <c r="N404" s="16"/>
    </row>
    <row r="405" spans="1:14" ht="14.25" customHeight="1" thickBot="1">
      <c r="A405" s="174"/>
      <c r="B405" s="183"/>
      <c r="C405" s="185"/>
      <c r="D405" s="147"/>
      <c r="E405" s="34"/>
      <c r="F405" s="76" t="s">
        <v>54</v>
      </c>
      <c r="G405" s="187"/>
      <c r="J405" s="15"/>
      <c r="K405" s="86"/>
      <c r="N405" s="16"/>
    </row>
    <row r="406" spans="1:14" ht="14.25" customHeight="1" thickBot="1">
      <c r="A406" s="69"/>
      <c r="B406" s="9"/>
      <c r="C406" s="16"/>
      <c r="D406" s="16"/>
      <c r="E406" s="34"/>
      <c r="F406" s="76" t="s">
        <v>54</v>
      </c>
      <c r="G406" s="83" t="s">
        <v>160</v>
      </c>
      <c r="J406" s="15"/>
      <c r="N406" s="16"/>
    </row>
    <row r="407" spans="1:14" ht="14.25" customHeight="1" thickBot="1">
      <c r="A407" s="69"/>
      <c r="B407" s="9"/>
      <c r="C407" s="16"/>
      <c r="D407" s="16"/>
      <c r="E407" s="34"/>
      <c r="F407" s="76" t="s">
        <v>54</v>
      </c>
      <c r="G407" s="181"/>
      <c r="J407" s="15"/>
      <c r="N407" s="16"/>
    </row>
    <row r="408" spans="1:14" ht="14.25" customHeight="1" thickBot="1">
      <c r="A408" s="69"/>
      <c r="B408" s="9"/>
      <c r="C408" s="16"/>
      <c r="D408" s="16"/>
      <c r="E408" s="34"/>
      <c r="F408" s="78" t="s">
        <v>54</v>
      </c>
      <c r="G408" s="182"/>
      <c r="J408" s="15"/>
      <c r="N408" s="16"/>
    </row>
    <row r="409" spans="7:10" ht="14.25" customHeight="1" thickBot="1">
      <c r="G409" s="14"/>
      <c r="J409" s="15"/>
    </row>
    <row r="410" spans="1:18" ht="14.25" customHeight="1" thickBot="1">
      <c r="A410" s="172" t="e">
        <f>$A403+1</f>
        <v>#VALUE!</v>
      </c>
      <c r="B410" s="12"/>
      <c r="C410" s="68"/>
      <c r="D410" s="146"/>
      <c r="E410" s="34"/>
      <c r="F410" s="74" t="s">
        <v>54</v>
      </c>
      <c r="G410" s="83" t="s">
        <v>159</v>
      </c>
      <c r="J410" s="15"/>
      <c r="P410" s="14">
        <f>COUNTIF(C$11:C$150,#REF!)</f>
        <v>0</v>
      </c>
      <c r="Q410" s="14">
        <f>IF(G411="","",VLOOKUP(G411,'[1]リスト'!$C$3:$D$12,2,0))</f>
      </c>
      <c r="R410" s="14">
        <f>IF(G414="","",VLOOKUP(G414,'[1]リスト'!$C$3:$D$12,2,0))</f>
      </c>
    </row>
    <row r="411" spans="1:14" ht="14.25" customHeight="1" thickBot="1">
      <c r="A411" s="173"/>
      <c r="B411" s="130"/>
      <c r="C411" s="184"/>
      <c r="D411" s="175"/>
      <c r="E411" s="34"/>
      <c r="F411" s="76" t="s">
        <v>54</v>
      </c>
      <c r="G411" s="186"/>
      <c r="J411" s="15"/>
      <c r="K411" s="86"/>
      <c r="N411" s="16"/>
    </row>
    <row r="412" spans="1:14" ht="14.25" customHeight="1" thickBot="1">
      <c r="A412" s="174"/>
      <c r="B412" s="183"/>
      <c r="C412" s="185"/>
      <c r="D412" s="147"/>
      <c r="E412" s="34"/>
      <c r="F412" s="76" t="s">
        <v>54</v>
      </c>
      <c r="G412" s="187"/>
      <c r="J412" s="15"/>
      <c r="K412" s="86"/>
      <c r="N412" s="16"/>
    </row>
    <row r="413" spans="1:14" ht="14.25" customHeight="1" thickBot="1">
      <c r="A413" s="69"/>
      <c r="B413" s="9"/>
      <c r="C413" s="16"/>
      <c r="D413" s="16"/>
      <c r="E413" s="34"/>
      <c r="F413" s="76" t="s">
        <v>54</v>
      </c>
      <c r="G413" s="83" t="s">
        <v>160</v>
      </c>
      <c r="J413" s="15"/>
      <c r="N413" s="16"/>
    </row>
    <row r="414" spans="1:14" ht="14.25" customHeight="1" thickBot="1">
      <c r="A414" s="69"/>
      <c r="B414" s="9"/>
      <c r="C414" s="16"/>
      <c r="D414" s="16"/>
      <c r="E414" s="34"/>
      <c r="F414" s="76" t="s">
        <v>54</v>
      </c>
      <c r="G414" s="181"/>
      <c r="J414" s="15"/>
      <c r="N414" s="16"/>
    </row>
    <row r="415" spans="1:14" ht="14.25" customHeight="1" thickBot="1">
      <c r="A415" s="69"/>
      <c r="B415" s="9"/>
      <c r="C415" s="16"/>
      <c r="D415" s="16"/>
      <c r="E415" s="34"/>
      <c r="F415" s="78" t="s">
        <v>54</v>
      </c>
      <c r="G415" s="182"/>
      <c r="J415" s="15"/>
      <c r="N415" s="16"/>
    </row>
    <row r="416" spans="7:10" ht="14.25" customHeight="1" thickBot="1">
      <c r="G416" s="14"/>
      <c r="J416" s="15"/>
    </row>
    <row r="417" spans="1:18" ht="14.25" customHeight="1" thickBot="1">
      <c r="A417" s="172" t="e">
        <f>$A410+1</f>
        <v>#VALUE!</v>
      </c>
      <c r="B417" s="12"/>
      <c r="C417" s="68"/>
      <c r="D417" s="146"/>
      <c r="E417" s="34"/>
      <c r="F417" s="74" t="s">
        <v>54</v>
      </c>
      <c r="G417" s="83" t="s">
        <v>159</v>
      </c>
      <c r="J417" s="15"/>
      <c r="P417" s="14">
        <f>COUNTIF(C$11:C$150,#REF!)</f>
        <v>0</v>
      </c>
      <c r="Q417" s="14">
        <f>IF(G418="","",VLOOKUP(G418,'[1]リスト'!$C$3:$D$12,2,0))</f>
      </c>
      <c r="R417" s="14">
        <f>IF(G421="","",VLOOKUP(G421,'[1]リスト'!$C$3:$D$12,2,0))</f>
      </c>
    </row>
    <row r="418" spans="1:14" ht="14.25" customHeight="1" thickBot="1">
      <c r="A418" s="173"/>
      <c r="B418" s="130"/>
      <c r="C418" s="184"/>
      <c r="D418" s="175"/>
      <c r="E418" s="34"/>
      <c r="F418" s="76" t="s">
        <v>54</v>
      </c>
      <c r="G418" s="186"/>
      <c r="J418" s="15"/>
      <c r="K418" s="86"/>
      <c r="N418" s="16"/>
    </row>
    <row r="419" spans="1:14" ht="14.25" customHeight="1" thickBot="1">
      <c r="A419" s="174"/>
      <c r="B419" s="183"/>
      <c r="C419" s="185"/>
      <c r="D419" s="147"/>
      <c r="E419" s="34"/>
      <c r="F419" s="76" t="s">
        <v>54</v>
      </c>
      <c r="G419" s="187"/>
      <c r="J419" s="15"/>
      <c r="K419" s="86"/>
      <c r="N419" s="16"/>
    </row>
    <row r="420" spans="1:14" ht="14.25" customHeight="1" thickBot="1">
      <c r="A420" s="69"/>
      <c r="B420" s="9"/>
      <c r="C420" s="16"/>
      <c r="D420" s="16"/>
      <c r="E420" s="34"/>
      <c r="F420" s="76" t="s">
        <v>54</v>
      </c>
      <c r="G420" s="83" t="s">
        <v>160</v>
      </c>
      <c r="J420" s="15"/>
      <c r="N420" s="16"/>
    </row>
    <row r="421" spans="1:14" ht="14.25" customHeight="1" thickBot="1">
      <c r="A421" s="69"/>
      <c r="B421" s="9"/>
      <c r="C421" s="16"/>
      <c r="D421" s="16"/>
      <c r="E421" s="34"/>
      <c r="F421" s="76" t="s">
        <v>54</v>
      </c>
      <c r="G421" s="181"/>
      <c r="J421" s="15"/>
      <c r="N421" s="16"/>
    </row>
    <row r="422" spans="1:14" ht="14.25" customHeight="1" thickBot="1">
      <c r="A422" s="69"/>
      <c r="B422" s="9"/>
      <c r="C422" s="16"/>
      <c r="D422" s="16"/>
      <c r="E422" s="34"/>
      <c r="F422" s="78" t="s">
        <v>54</v>
      </c>
      <c r="G422" s="182"/>
      <c r="J422" s="15"/>
      <c r="N422" s="16"/>
    </row>
    <row r="423" spans="7:10" ht="14.25" customHeight="1" thickBot="1">
      <c r="G423" s="14"/>
      <c r="J423" s="15"/>
    </row>
    <row r="424" spans="1:18" ht="14.25" customHeight="1" thickBot="1">
      <c r="A424" s="172" t="e">
        <f>$A417+1</f>
        <v>#VALUE!</v>
      </c>
      <c r="B424" s="12"/>
      <c r="C424" s="68"/>
      <c r="D424" s="146"/>
      <c r="E424" s="34"/>
      <c r="F424" s="74" t="s">
        <v>54</v>
      </c>
      <c r="G424" s="83" t="s">
        <v>159</v>
      </c>
      <c r="J424" s="15"/>
      <c r="P424" s="14">
        <f>COUNTIF(C$11:C$150,#REF!)</f>
        <v>0</v>
      </c>
      <c r="Q424" s="14">
        <f>IF(G425="","",VLOOKUP(G425,'[1]リスト'!$C$3:$D$12,2,0))</f>
      </c>
      <c r="R424" s="14">
        <f>IF(G428="","",VLOOKUP(G428,'[1]リスト'!$C$3:$D$12,2,0))</f>
      </c>
    </row>
    <row r="425" spans="1:14" ht="14.25" customHeight="1" thickBot="1">
      <c r="A425" s="173"/>
      <c r="B425" s="130"/>
      <c r="C425" s="184"/>
      <c r="D425" s="175"/>
      <c r="E425" s="34"/>
      <c r="F425" s="76" t="s">
        <v>54</v>
      </c>
      <c r="G425" s="186"/>
      <c r="J425" s="15"/>
      <c r="K425" s="86"/>
      <c r="N425" s="16"/>
    </row>
    <row r="426" spans="1:14" ht="14.25" customHeight="1" thickBot="1">
      <c r="A426" s="174"/>
      <c r="B426" s="183"/>
      <c r="C426" s="185"/>
      <c r="D426" s="147"/>
      <c r="E426" s="34"/>
      <c r="F426" s="76" t="s">
        <v>54</v>
      </c>
      <c r="G426" s="187"/>
      <c r="J426" s="15"/>
      <c r="K426" s="86"/>
      <c r="N426" s="16"/>
    </row>
    <row r="427" spans="1:14" ht="14.25" customHeight="1" thickBot="1">
      <c r="A427" s="69"/>
      <c r="B427" s="16"/>
      <c r="C427" s="16"/>
      <c r="D427" s="9"/>
      <c r="E427" s="34"/>
      <c r="F427" s="76" t="s">
        <v>54</v>
      </c>
      <c r="G427" s="83" t="s">
        <v>160</v>
      </c>
      <c r="J427" s="15"/>
      <c r="N427" s="16"/>
    </row>
    <row r="428" spans="1:14" ht="14.25" customHeight="1" thickBot="1">
      <c r="A428" s="69"/>
      <c r="B428" s="16"/>
      <c r="C428" s="16"/>
      <c r="D428" s="9"/>
      <c r="E428" s="34"/>
      <c r="F428" s="76" t="s">
        <v>54</v>
      </c>
      <c r="G428" s="181"/>
      <c r="J428" s="15"/>
      <c r="N428" s="16"/>
    </row>
    <row r="429" spans="1:14" ht="14.25" customHeight="1" thickBot="1">
      <c r="A429" s="69"/>
      <c r="B429" s="16"/>
      <c r="C429" s="16"/>
      <c r="D429" s="9"/>
      <c r="E429" s="34"/>
      <c r="F429" s="78" t="s">
        <v>54</v>
      </c>
      <c r="G429" s="182"/>
      <c r="J429" s="15"/>
      <c r="N429" s="16"/>
    </row>
    <row r="430" spans="5:13" ht="14.25" customHeight="1" thickBot="1">
      <c r="E430" s="14"/>
      <c r="F430" s="14"/>
      <c r="J430" s="15"/>
      <c r="K430" s="15"/>
      <c r="M430" s="16"/>
    </row>
    <row r="431" spans="1:7" ht="14.25" customHeight="1" thickBot="1">
      <c r="A431" s="172" t="e">
        <f>$A424+1</f>
        <v>#VALUE!</v>
      </c>
      <c r="B431" s="12"/>
      <c r="C431" s="68"/>
      <c r="D431" s="146"/>
      <c r="E431" s="34"/>
      <c r="F431" s="74" t="s">
        <v>54</v>
      </c>
      <c r="G431" s="83" t="s">
        <v>159</v>
      </c>
    </row>
    <row r="432" spans="1:7" ht="14.25" customHeight="1" thickBot="1">
      <c r="A432" s="173"/>
      <c r="B432" s="130"/>
      <c r="C432" s="177"/>
      <c r="D432" s="175"/>
      <c r="E432" s="34"/>
      <c r="F432" s="76" t="s">
        <v>54</v>
      </c>
      <c r="G432" s="179"/>
    </row>
    <row r="433" spans="1:7" ht="14.25" customHeight="1" thickBot="1">
      <c r="A433" s="174"/>
      <c r="B433" s="176"/>
      <c r="C433" s="178"/>
      <c r="D433" s="147"/>
      <c r="E433" s="34"/>
      <c r="F433" s="76" t="s">
        <v>54</v>
      </c>
      <c r="G433" s="180"/>
    </row>
    <row r="434" spans="1:7" ht="14.25" customHeight="1" thickBot="1">
      <c r="A434" s="69"/>
      <c r="B434" s="9"/>
      <c r="C434" s="16"/>
      <c r="D434" s="16"/>
      <c r="E434" s="34"/>
      <c r="F434" s="76" t="s">
        <v>54</v>
      </c>
      <c r="G434" s="83" t="s">
        <v>160</v>
      </c>
    </row>
    <row r="435" spans="1:7" ht="14.25" customHeight="1" thickBot="1">
      <c r="A435" s="69"/>
      <c r="B435" s="9"/>
      <c r="C435" s="16"/>
      <c r="D435" s="16"/>
      <c r="E435" s="34"/>
      <c r="F435" s="76" t="s">
        <v>54</v>
      </c>
      <c r="G435" s="170"/>
    </row>
    <row r="436" spans="1:7" ht="14.25" customHeight="1" thickBot="1">
      <c r="A436" s="69"/>
      <c r="B436" s="9"/>
      <c r="C436" s="16"/>
      <c r="D436" s="16"/>
      <c r="E436" s="34"/>
      <c r="F436" s="78" t="s">
        <v>54</v>
      </c>
      <c r="G436" s="171"/>
    </row>
    <row r="437" ht="14.25" customHeight="1" thickBot="1">
      <c r="G437" s="14"/>
    </row>
    <row r="438" spans="1:7" ht="14.25" customHeight="1" thickBot="1">
      <c r="A438" s="172" t="e">
        <f>$A431+1</f>
        <v>#VALUE!</v>
      </c>
      <c r="B438" s="12"/>
      <c r="C438" s="68"/>
      <c r="D438" s="146"/>
      <c r="E438" s="34"/>
      <c r="F438" s="74" t="s">
        <v>54</v>
      </c>
      <c r="G438" s="83" t="s">
        <v>159</v>
      </c>
    </row>
    <row r="439" spans="1:7" ht="14.25" customHeight="1" thickBot="1">
      <c r="A439" s="173"/>
      <c r="B439" s="130"/>
      <c r="C439" s="177"/>
      <c r="D439" s="175"/>
      <c r="E439" s="34"/>
      <c r="F439" s="76" t="s">
        <v>54</v>
      </c>
      <c r="G439" s="179"/>
    </row>
    <row r="440" spans="1:7" ht="14.25" customHeight="1" thickBot="1">
      <c r="A440" s="174"/>
      <c r="B440" s="176"/>
      <c r="C440" s="178"/>
      <c r="D440" s="147"/>
      <c r="E440" s="34"/>
      <c r="F440" s="76" t="s">
        <v>54</v>
      </c>
      <c r="G440" s="180"/>
    </row>
    <row r="441" spans="1:7" ht="14.25" customHeight="1" thickBot="1">
      <c r="A441" s="69"/>
      <c r="B441" s="9"/>
      <c r="C441" s="16"/>
      <c r="D441" s="16"/>
      <c r="E441" s="34"/>
      <c r="F441" s="76" t="s">
        <v>54</v>
      </c>
      <c r="G441" s="83" t="s">
        <v>160</v>
      </c>
    </row>
    <row r="442" spans="1:7" ht="14.25" customHeight="1" thickBot="1">
      <c r="A442" s="69"/>
      <c r="B442" s="9"/>
      <c r="C442" s="16"/>
      <c r="D442" s="16"/>
      <c r="E442" s="34"/>
      <c r="F442" s="76" t="s">
        <v>54</v>
      </c>
      <c r="G442" s="170"/>
    </row>
    <row r="443" spans="1:7" ht="14.25" customHeight="1" thickBot="1">
      <c r="A443" s="69"/>
      <c r="B443" s="9"/>
      <c r="C443" s="16"/>
      <c r="D443" s="16"/>
      <c r="E443" s="34"/>
      <c r="F443" s="78" t="s">
        <v>54</v>
      </c>
      <c r="G443" s="171"/>
    </row>
    <row r="444" ht="14.25" customHeight="1" thickBot="1">
      <c r="G444" s="14"/>
    </row>
    <row r="445" spans="1:7" ht="14.25" customHeight="1" thickBot="1">
      <c r="A445" s="172" t="e">
        <f>$A438+1</f>
        <v>#VALUE!</v>
      </c>
      <c r="B445" s="12"/>
      <c r="C445" s="68"/>
      <c r="D445" s="146"/>
      <c r="E445" s="34"/>
      <c r="F445" s="74" t="s">
        <v>54</v>
      </c>
      <c r="G445" s="83" t="s">
        <v>159</v>
      </c>
    </row>
    <row r="446" spans="1:7" ht="14.25" customHeight="1" thickBot="1">
      <c r="A446" s="173"/>
      <c r="B446" s="130"/>
      <c r="C446" s="177"/>
      <c r="D446" s="175"/>
      <c r="E446" s="34"/>
      <c r="F446" s="76" t="s">
        <v>54</v>
      </c>
      <c r="G446" s="179"/>
    </row>
    <row r="447" spans="1:7" ht="14.25" customHeight="1" thickBot="1">
      <c r="A447" s="174"/>
      <c r="B447" s="176"/>
      <c r="C447" s="178"/>
      <c r="D447" s="147"/>
      <c r="E447" s="34"/>
      <c r="F447" s="76" t="s">
        <v>54</v>
      </c>
      <c r="G447" s="180"/>
    </row>
    <row r="448" spans="1:7" ht="14.25" customHeight="1" thickBot="1">
      <c r="A448" s="69"/>
      <c r="B448" s="9"/>
      <c r="C448" s="16"/>
      <c r="D448" s="16"/>
      <c r="E448" s="34"/>
      <c r="F448" s="76" t="s">
        <v>54</v>
      </c>
      <c r="G448" s="83" t="s">
        <v>160</v>
      </c>
    </row>
    <row r="449" spans="1:7" ht="14.25" customHeight="1" thickBot="1">
      <c r="A449" s="69"/>
      <c r="B449" s="9"/>
      <c r="C449" s="16"/>
      <c r="D449" s="16"/>
      <c r="E449" s="34"/>
      <c r="F449" s="76" t="s">
        <v>54</v>
      </c>
      <c r="G449" s="170"/>
    </row>
    <row r="450" spans="1:7" ht="14.25" customHeight="1" thickBot="1">
      <c r="A450" s="69"/>
      <c r="B450" s="9"/>
      <c r="C450" s="16"/>
      <c r="D450" s="16"/>
      <c r="E450" s="34"/>
      <c r="F450" s="78" t="s">
        <v>54</v>
      </c>
      <c r="G450" s="171"/>
    </row>
    <row r="451" ht="14.25" customHeight="1" thickBot="1">
      <c r="G451" s="14"/>
    </row>
    <row r="452" spans="1:7" ht="14.25" customHeight="1" thickBot="1">
      <c r="A452" s="172" t="e">
        <f>$A445+1</f>
        <v>#VALUE!</v>
      </c>
      <c r="B452" s="12"/>
      <c r="C452" s="68"/>
      <c r="D452" s="146"/>
      <c r="E452" s="34"/>
      <c r="F452" s="74" t="s">
        <v>54</v>
      </c>
      <c r="G452" s="83" t="s">
        <v>159</v>
      </c>
    </row>
    <row r="453" spans="1:7" ht="14.25" customHeight="1" thickBot="1">
      <c r="A453" s="173"/>
      <c r="B453" s="130"/>
      <c r="C453" s="177"/>
      <c r="D453" s="175"/>
      <c r="E453" s="34"/>
      <c r="F453" s="76" t="s">
        <v>54</v>
      </c>
      <c r="G453" s="179"/>
    </row>
    <row r="454" spans="1:7" ht="14.25" customHeight="1" thickBot="1">
      <c r="A454" s="174"/>
      <c r="B454" s="176"/>
      <c r="C454" s="178"/>
      <c r="D454" s="147"/>
      <c r="E454" s="34"/>
      <c r="F454" s="76" t="s">
        <v>54</v>
      </c>
      <c r="G454" s="180"/>
    </row>
    <row r="455" spans="1:7" ht="14.25" customHeight="1" thickBot="1">
      <c r="A455" s="69"/>
      <c r="B455" s="9"/>
      <c r="C455" s="16"/>
      <c r="D455" s="16"/>
      <c r="E455" s="34"/>
      <c r="F455" s="76" t="s">
        <v>54</v>
      </c>
      <c r="G455" s="83" t="s">
        <v>160</v>
      </c>
    </row>
    <row r="456" spans="1:7" ht="14.25" customHeight="1" thickBot="1">
      <c r="A456" s="69"/>
      <c r="B456" s="9"/>
      <c r="C456" s="16"/>
      <c r="D456" s="16"/>
      <c r="E456" s="34"/>
      <c r="F456" s="76" t="s">
        <v>54</v>
      </c>
      <c r="G456" s="170"/>
    </row>
    <row r="457" spans="1:7" ht="14.25" customHeight="1" thickBot="1">
      <c r="A457" s="69"/>
      <c r="B457" s="9"/>
      <c r="C457" s="16"/>
      <c r="D457" s="16"/>
      <c r="E457" s="34"/>
      <c r="F457" s="78" t="s">
        <v>54</v>
      </c>
      <c r="G457" s="171"/>
    </row>
    <row r="458" ht="14.25" customHeight="1" thickBot="1">
      <c r="G458" s="14"/>
    </row>
    <row r="459" spans="1:7" ht="14.25" customHeight="1" thickBot="1">
      <c r="A459" s="172" t="e">
        <f>$A452+1</f>
        <v>#VALUE!</v>
      </c>
      <c r="B459" s="12"/>
      <c r="C459" s="68"/>
      <c r="D459" s="146"/>
      <c r="E459" s="34"/>
      <c r="F459" s="74" t="s">
        <v>54</v>
      </c>
      <c r="G459" s="83" t="s">
        <v>159</v>
      </c>
    </row>
    <row r="460" spans="1:7" ht="14.25" customHeight="1" thickBot="1">
      <c r="A460" s="173"/>
      <c r="B460" s="130"/>
      <c r="C460" s="177"/>
      <c r="D460" s="175"/>
      <c r="E460" s="34"/>
      <c r="F460" s="76" t="s">
        <v>54</v>
      </c>
      <c r="G460" s="179"/>
    </row>
    <row r="461" spans="1:7" ht="14.25" customHeight="1" thickBot="1">
      <c r="A461" s="174"/>
      <c r="B461" s="176"/>
      <c r="C461" s="178"/>
      <c r="D461" s="147"/>
      <c r="E461" s="34"/>
      <c r="F461" s="76" t="s">
        <v>54</v>
      </c>
      <c r="G461" s="180"/>
    </row>
    <row r="462" spans="1:7" ht="14.25" customHeight="1" thickBot="1">
      <c r="A462" s="69"/>
      <c r="B462" s="9"/>
      <c r="C462" s="16"/>
      <c r="D462" s="16"/>
      <c r="E462" s="34"/>
      <c r="F462" s="76" t="s">
        <v>54</v>
      </c>
      <c r="G462" s="83" t="s">
        <v>160</v>
      </c>
    </row>
    <row r="463" spans="1:7" ht="14.25" customHeight="1" thickBot="1">
      <c r="A463" s="69"/>
      <c r="B463" s="9"/>
      <c r="C463" s="16"/>
      <c r="D463" s="16"/>
      <c r="E463" s="34"/>
      <c r="F463" s="76" t="s">
        <v>54</v>
      </c>
      <c r="G463" s="170"/>
    </row>
    <row r="464" spans="1:7" ht="14.25" customHeight="1" thickBot="1">
      <c r="A464" s="69"/>
      <c r="B464" s="9"/>
      <c r="C464" s="16"/>
      <c r="D464" s="16"/>
      <c r="E464" s="34"/>
      <c r="F464" s="78" t="s">
        <v>54</v>
      </c>
      <c r="G464" s="171"/>
    </row>
    <row r="465" ht="14.25" customHeight="1" thickBot="1">
      <c r="G465" s="14"/>
    </row>
    <row r="466" spans="1:7" ht="14.25" customHeight="1" thickBot="1">
      <c r="A466" s="172" t="e">
        <f>$A459+1</f>
        <v>#VALUE!</v>
      </c>
      <c r="B466" s="12"/>
      <c r="C466" s="68"/>
      <c r="D466" s="146"/>
      <c r="E466" s="34"/>
      <c r="F466" s="74" t="s">
        <v>54</v>
      </c>
      <c r="G466" s="83" t="s">
        <v>159</v>
      </c>
    </row>
    <row r="467" spans="1:7" ht="14.25" customHeight="1" thickBot="1">
      <c r="A467" s="173"/>
      <c r="B467" s="130"/>
      <c r="C467" s="177"/>
      <c r="D467" s="175"/>
      <c r="E467" s="34"/>
      <c r="F467" s="76" t="s">
        <v>54</v>
      </c>
      <c r="G467" s="179"/>
    </row>
    <row r="468" spans="1:7" ht="14.25" customHeight="1" thickBot="1">
      <c r="A468" s="174"/>
      <c r="B468" s="176"/>
      <c r="C468" s="178"/>
      <c r="D468" s="147"/>
      <c r="E468" s="34"/>
      <c r="F468" s="76" t="s">
        <v>54</v>
      </c>
      <c r="G468" s="180"/>
    </row>
    <row r="469" spans="1:7" ht="14.25" customHeight="1" thickBot="1">
      <c r="A469" s="69"/>
      <c r="B469" s="9"/>
      <c r="C469" s="16"/>
      <c r="D469" s="16"/>
      <c r="E469" s="34"/>
      <c r="F469" s="76" t="s">
        <v>54</v>
      </c>
      <c r="G469" s="83" t="s">
        <v>160</v>
      </c>
    </row>
    <row r="470" spans="1:7" ht="14.25" customHeight="1" thickBot="1">
      <c r="A470" s="69"/>
      <c r="B470" s="9"/>
      <c r="C470" s="16"/>
      <c r="D470" s="16"/>
      <c r="E470" s="34"/>
      <c r="F470" s="76" t="s">
        <v>54</v>
      </c>
      <c r="G470" s="170"/>
    </row>
    <row r="471" spans="1:7" ht="14.25" customHeight="1" thickBot="1">
      <c r="A471" s="69"/>
      <c r="B471" s="9"/>
      <c r="C471" s="16"/>
      <c r="D471" s="16"/>
      <c r="E471" s="34"/>
      <c r="F471" s="78" t="s">
        <v>54</v>
      </c>
      <c r="G471" s="171"/>
    </row>
    <row r="472" ht="14.25" customHeight="1" thickBot="1">
      <c r="G472" s="14"/>
    </row>
    <row r="473" spans="1:7" ht="14.25" customHeight="1" thickBot="1">
      <c r="A473" s="172" t="e">
        <f>$A466+1</f>
        <v>#VALUE!</v>
      </c>
      <c r="B473" s="12"/>
      <c r="C473" s="68"/>
      <c r="D473" s="146"/>
      <c r="E473" s="34"/>
      <c r="F473" s="74" t="s">
        <v>54</v>
      </c>
      <c r="G473" s="83" t="s">
        <v>159</v>
      </c>
    </row>
    <row r="474" spans="1:7" ht="14.25" customHeight="1" thickBot="1">
      <c r="A474" s="173"/>
      <c r="B474" s="130"/>
      <c r="C474" s="177"/>
      <c r="D474" s="175"/>
      <c r="E474" s="34"/>
      <c r="F474" s="76" t="s">
        <v>54</v>
      </c>
      <c r="G474" s="179"/>
    </row>
    <row r="475" spans="1:7" ht="14.25" customHeight="1" thickBot="1">
      <c r="A475" s="174"/>
      <c r="B475" s="176"/>
      <c r="C475" s="178"/>
      <c r="D475" s="147"/>
      <c r="E475" s="34"/>
      <c r="F475" s="76" t="s">
        <v>54</v>
      </c>
      <c r="G475" s="180"/>
    </row>
    <row r="476" spans="1:7" ht="14.25" customHeight="1" thickBot="1">
      <c r="A476" s="69"/>
      <c r="B476" s="9"/>
      <c r="C476" s="16"/>
      <c r="D476" s="16"/>
      <c r="E476" s="34"/>
      <c r="F476" s="76" t="s">
        <v>54</v>
      </c>
      <c r="G476" s="83" t="s">
        <v>160</v>
      </c>
    </row>
    <row r="477" spans="1:7" ht="14.25" customHeight="1" thickBot="1">
      <c r="A477" s="69"/>
      <c r="B477" s="9"/>
      <c r="C477" s="16"/>
      <c r="D477" s="16"/>
      <c r="E477" s="34"/>
      <c r="F477" s="76" t="s">
        <v>54</v>
      </c>
      <c r="G477" s="170"/>
    </row>
    <row r="478" spans="1:7" ht="14.25" customHeight="1" thickBot="1">
      <c r="A478" s="69"/>
      <c r="B478" s="9"/>
      <c r="C478" s="16"/>
      <c r="D478" s="16"/>
      <c r="E478" s="34"/>
      <c r="F478" s="78" t="s">
        <v>54</v>
      </c>
      <c r="G478" s="171"/>
    </row>
    <row r="479" ht="14.25" customHeight="1" thickBot="1">
      <c r="G479" s="14"/>
    </row>
    <row r="480" spans="1:7" ht="14.25" customHeight="1" thickBot="1">
      <c r="A480" s="172" t="e">
        <f>$A473+1</f>
        <v>#VALUE!</v>
      </c>
      <c r="B480" s="12"/>
      <c r="C480" s="68"/>
      <c r="D480" s="146"/>
      <c r="E480" s="34"/>
      <c r="F480" s="74" t="s">
        <v>54</v>
      </c>
      <c r="G480" s="83" t="s">
        <v>159</v>
      </c>
    </row>
    <row r="481" spans="1:7" ht="14.25" customHeight="1" thickBot="1">
      <c r="A481" s="173"/>
      <c r="B481" s="130"/>
      <c r="C481" s="177"/>
      <c r="D481" s="175"/>
      <c r="E481" s="34"/>
      <c r="F481" s="76" t="s">
        <v>54</v>
      </c>
      <c r="G481" s="179"/>
    </row>
    <row r="482" spans="1:7" ht="14.25" customHeight="1" thickBot="1">
      <c r="A482" s="174"/>
      <c r="B482" s="176"/>
      <c r="C482" s="178"/>
      <c r="D482" s="147"/>
      <c r="E482" s="34"/>
      <c r="F482" s="76" t="s">
        <v>54</v>
      </c>
      <c r="G482" s="180"/>
    </row>
    <row r="483" spans="1:7" ht="14.25" customHeight="1" thickBot="1">
      <c r="A483" s="69"/>
      <c r="B483" s="9"/>
      <c r="C483" s="16"/>
      <c r="D483" s="16"/>
      <c r="E483" s="34"/>
      <c r="F483" s="76" t="s">
        <v>54</v>
      </c>
      <c r="G483" s="83" t="s">
        <v>160</v>
      </c>
    </row>
    <row r="484" spans="1:7" ht="14.25" customHeight="1" thickBot="1">
      <c r="A484" s="69"/>
      <c r="B484" s="9"/>
      <c r="C484" s="16"/>
      <c r="D484" s="16"/>
      <c r="E484" s="34"/>
      <c r="F484" s="76" t="s">
        <v>54</v>
      </c>
      <c r="G484" s="170"/>
    </row>
    <row r="485" spans="1:7" ht="14.25" customHeight="1" thickBot="1">
      <c r="A485" s="69"/>
      <c r="B485" s="9"/>
      <c r="C485" s="16"/>
      <c r="D485" s="16"/>
      <c r="E485" s="34"/>
      <c r="F485" s="78" t="s">
        <v>54</v>
      </c>
      <c r="G485" s="171"/>
    </row>
    <row r="486" ht="14.25" customHeight="1" thickBot="1">
      <c r="G486" s="14"/>
    </row>
    <row r="487" spans="1:7" ht="14.25" customHeight="1" thickBot="1">
      <c r="A487" s="172" t="e">
        <f>$A480+1</f>
        <v>#VALUE!</v>
      </c>
      <c r="B487" s="12"/>
      <c r="C487" s="68"/>
      <c r="D487" s="146"/>
      <c r="E487" s="34"/>
      <c r="F487" s="74" t="s">
        <v>54</v>
      </c>
      <c r="G487" s="83" t="s">
        <v>159</v>
      </c>
    </row>
    <row r="488" spans="1:7" ht="14.25" customHeight="1" thickBot="1">
      <c r="A488" s="173"/>
      <c r="B488" s="130"/>
      <c r="C488" s="177"/>
      <c r="D488" s="175"/>
      <c r="E488" s="34"/>
      <c r="F488" s="76" t="s">
        <v>54</v>
      </c>
      <c r="G488" s="179"/>
    </row>
    <row r="489" spans="1:7" ht="14.25" customHeight="1" thickBot="1">
      <c r="A489" s="174"/>
      <c r="B489" s="176"/>
      <c r="C489" s="178"/>
      <c r="D489" s="147"/>
      <c r="E489" s="34"/>
      <c r="F489" s="76" t="s">
        <v>54</v>
      </c>
      <c r="G489" s="180"/>
    </row>
    <row r="490" spans="1:7" ht="14.25" customHeight="1" thickBot="1">
      <c r="A490" s="69"/>
      <c r="B490" s="9"/>
      <c r="C490" s="16"/>
      <c r="D490" s="16"/>
      <c r="E490" s="34"/>
      <c r="F490" s="76" t="s">
        <v>54</v>
      </c>
      <c r="G490" s="83" t="s">
        <v>160</v>
      </c>
    </row>
    <row r="491" spans="1:7" ht="14.25" customHeight="1" thickBot="1">
      <c r="A491" s="69"/>
      <c r="B491" s="9"/>
      <c r="C491" s="16"/>
      <c r="D491" s="16"/>
      <c r="E491" s="34"/>
      <c r="F491" s="76" t="s">
        <v>54</v>
      </c>
      <c r="G491" s="170"/>
    </row>
    <row r="492" spans="1:7" ht="14.25" customHeight="1" thickBot="1">
      <c r="A492" s="69"/>
      <c r="B492" s="9"/>
      <c r="C492" s="16"/>
      <c r="D492" s="16"/>
      <c r="E492" s="34"/>
      <c r="F492" s="78" t="s">
        <v>54</v>
      </c>
      <c r="G492" s="171"/>
    </row>
    <row r="493" ht="14.25" customHeight="1" thickBot="1">
      <c r="G493" s="14"/>
    </row>
    <row r="494" spans="1:7" ht="14.25" customHeight="1" thickBot="1">
      <c r="A494" s="172" t="e">
        <f>$A487+1</f>
        <v>#VALUE!</v>
      </c>
      <c r="B494" s="12"/>
      <c r="C494" s="68"/>
      <c r="D494" s="146"/>
      <c r="E494" s="34"/>
      <c r="F494" s="74" t="s">
        <v>54</v>
      </c>
      <c r="G494" s="83" t="s">
        <v>159</v>
      </c>
    </row>
    <row r="495" spans="1:7" ht="14.25" customHeight="1" thickBot="1">
      <c r="A495" s="173"/>
      <c r="B495" s="130"/>
      <c r="C495" s="177"/>
      <c r="D495" s="175"/>
      <c r="E495" s="34"/>
      <c r="F495" s="76" t="s">
        <v>54</v>
      </c>
      <c r="G495" s="179"/>
    </row>
    <row r="496" spans="1:7" ht="14.25" customHeight="1" thickBot="1">
      <c r="A496" s="174"/>
      <c r="B496" s="176"/>
      <c r="C496" s="178"/>
      <c r="D496" s="147"/>
      <c r="E496" s="34"/>
      <c r="F496" s="76" t="s">
        <v>54</v>
      </c>
      <c r="G496" s="180"/>
    </row>
    <row r="497" spans="1:7" ht="14.25" customHeight="1" thickBot="1">
      <c r="A497" s="69"/>
      <c r="B497" s="16"/>
      <c r="C497" s="16"/>
      <c r="D497" s="9"/>
      <c r="E497" s="34"/>
      <c r="F497" s="76" t="s">
        <v>54</v>
      </c>
      <c r="G497" s="83" t="s">
        <v>160</v>
      </c>
    </row>
    <row r="498" spans="1:7" ht="14.25" customHeight="1" thickBot="1">
      <c r="A498" s="69"/>
      <c r="B498" s="16"/>
      <c r="C498" s="16"/>
      <c r="D498" s="9"/>
      <c r="E498" s="34"/>
      <c r="F498" s="76" t="s">
        <v>54</v>
      </c>
      <c r="G498" s="170"/>
    </row>
    <row r="499" spans="1:7" ht="14.25" customHeight="1" thickBot="1">
      <c r="A499" s="69"/>
      <c r="B499" s="16"/>
      <c r="C499" s="16"/>
      <c r="D499" s="9"/>
      <c r="E499" s="34"/>
      <c r="F499" s="78" t="s">
        <v>54</v>
      </c>
      <c r="G499" s="171"/>
    </row>
    <row r="500" ht="14.25" customHeight="1" thickBot="1"/>
    <row r="501" spans="1:7" ht="14.25" customHeight="1" thickBot="1">
      <c r="A501" s="172" t="e">
        <f>$A494+1</f>
        <v>#VALUE!</v>
      </c>
      <c r="B501" s="12"/>
      <c r="C501" s="68"/>
      <c r="D501" s="146"/>
      <c r="E501" s="34"/>
      <c r="F501" s="74" t="s">
        <v>54</v>
      </c>
      <c r="G501" s="83" t="s">
        <v>159</v>
      </c>
    </row>
    <row r="502" spans="1:7" ht="14.25" customHeight="1" thickBot="1">
      <c r="A502" s="173"/>
      <c r="B502" s="130"/>
      <c r="C502" s="177"/>
      <c r="D502" s="175"/>
      <c r="E502" s="34"/>
      <c r="F502" s="76" t="s">
        <v>54</v>
      </c>
      <c r="G502" s="179"/>
    </row>
    <row r="503" spans="1:7" ht="14.25" customHeight="1" thickBot="1">
      <c r="A503" s="174"/>
      <c r="B503" s="176"/>
      <c r="C503" s="178"/>
      <c r="D503" s="147"/>
      <c r="E503" s="34"/>
      <c r="F503" s="76" t="s">
        <v>54</v>
      </c>
      <c r="G503" s="180"/>
    </row>
    <row r="504" spans="1:7" ht="14.25" customHeight="1" thickBot="1">
      <c r="A504" s="69"/>
      <c r="B504" s="9"/>
      <c r="C504" s="16"/>
      <c r="D504" s="16"/>
      <c r="E504" s="34"/>
      <c r="F504" s="76" t="s">
        <v>54</v>
      </c>
      <c r="G504" s="83" t="s">
        <v>160</v>
      </c>
    </row>
    <row r="505" spans="1:7" ht="14.25" customHeight="1" thickBot="1">
      <c r="A505" s="69"/>
      <c r="B505" s="9"/>
      <c r="C505" s="16"/>
      <c r="D505" s="16"/>
      <c r="E505" s="34"/>
      <c r="F505" s="76" t="s">
        <v>54</v>
      </c>
      <c r="G505" s="170"/>
    </row>
    <row r="506" spans="1:7" ht="14.25" customHeight="1" thickBot="1">
      <c r="A506" s="69"/>
      <c r="B506" s="9"/>
      <c r="C506" s="16"/>
      <c r="D506" s="16"/>
      <c r="E506" s="34"/>
      <c r="F506" s="78" t="s">
        <v>54</v>
      </c>
      <c r="G506" s="171"/>
    </row>
    <row r="507" ht="14.25" customHeight="1" thickBot="1">
      <c r="G507" s="14"/>
    </row>
    <row r="508" spans="1:7" ht="14.25" customHeight="1" thickBot="1">
      <c r="A508" s="172" t="e">
        <f>$A501+1</f>
        <v>#VALUE!</v>
      </c>
      <c r="B508" s="12"/>
      <c r="C508" s="68"/>
      <c r="D508" s="146"/>
      <c r="E508" s="34"/>
      <c r="F508" s="74" t="s">
        <v>54</v>
      </c>
      <c r="G508" s="83" t="s">
        <v>159</v>
      </c>
    </row>
    <row r="509" spans="1:7" ht="14.25" customHeight="1" thickBot="1">
      <c r="A509" s="173"/>
      <c r="B509" s="130"/>
      <c r="C509" s="177"/>
      <c r="D509" s="175"/>
      <c r="E509" s="34"/>
      <c r="F509" s="76" t="s">
        <v>54</v>
      </c>
      <c r="G509" s="179"/>
    </row>
    <row r="510" spans="1:7" ht="14.25" customHeight="1" thickBot="1">
      <c r="A510" s="174"/>
      <c r="B510" s="176"/>
      <c r="C510" s="178"/>
      <c r="D510" s="147"/>
      <c r="E510" s="34"/>
      <c r="F510" s="76" t="s">
        <v>54</v>
      </c>
      <c r="G510" s="180"/>
    </row>
    <row r="511" spans="1:7" ht="14.25" customHeight="1" thickBot="1">
      <c r="A511" s="69"/>
      <c r="B511" s="9"/>
      <c r="C511" s="16"/>
      <c r="D511" s="16"/>
      <c r="E511" s="34"/>
      <c r="F511" s="76" t="s">
        <v>54</v>
      </c>
      <c r="G511" s="83" t="s">
        <v>160</v>
      </c>
    </row>
    <row r="512" spans="1:7" ht="14.25" customHeight="1" thickBot="1">
      <c r="A512" s="69"/>
      <c r="B512" s="9"/>
      <c r="C512" s="16"/>
      <c r="D512" s="16"/>
      <c r="E512" s="34"/>
      <c r="F512" s="76" t="s">
        <v>54</v>
      </c>
      <c r="G512" s="170"/>
    </row>
    <row r="513" spans="1:7" ht="14.25" customHeight="1" thickBot="1">
      <c r="A513" s="69"/>
      <c r="B513" s="9"/>
      <c r="C513" s="16"/>
      <c r="D513" s="16"/>
      <c r="E513" s="34"/>
      <c r="F513" s="78" t="s">
        <v>54</v>
      </c>
      <c r="G513" s="171"/>
    </row>
    <row r="514" ht="14.25" customHeight="1" thickBot="1">
      <c r="G514" s="14"/>
    </row>
    <row r="515" spans="1:7" ht="14.25" customHeight="1" thickBot="1">
      <c r="A515" s="172" t="e">
        <f>$A508+1</f>
        <v>#VALUE!</v>
      </c>
      <c r="B515" s="12"/>
      <c r="C515" s="68"/>
      <c r="D515" s="146"/>
      <c r="E515" s="34"/>
      <c r="F515" s="74" t="s">
        <v>54</v>
      </c>
      <c r="G515" s="83" t="s">
        <v>159</v>
      </c>
    </row>
    <row r="516" spans="1:7" ht="14.25" customHeight="1" thickBot="1">
      <c r="A516" s="173"/>
      <c r="B516" s="130"/>
      <c r="C516" s="177"/>
      <c r="D516" s="175"/>
      <c r="E516" s="34"/>
      <c r="F516" s="76" t="s">
        <v>54</v>
      </c>
      <c r="G516" s="179"/>
    </row>
    <row r="517" spans="1:7" ht="14.25" customHeight="1" thickBot="1">
      <c r="A517" s="174"/>
      <c r="B517" s="176"/>
      <c r="C517" s="178"/>
      <c r="D517" s="147"/>
      <c r="E517" s="34"/>
      <c r="F517" s="76" t="s">
        <v>54</v>
      </c>
      <c r="G517" s="180"/>
    </row>
    <row r="518" spans="1:7" ht="14.25" customHeight="1" thickBot="1">
      <c r="A518" s="69"/>
      <c r="B518" s="9"/>
      <c r="C518" s="16"/>
      <c r="D518" s="16"/>
      <c r="E518" s="34"/>
      <c r="F518" s="76" t="s">
        <v>54</v>
      </c>
      <c r="G518" s="83" t="s">
        <v>160</v>
      </c>
    </row>
    <row r="519" spans="1:7" ht="14.25" customHeight="1" thickBot="1">
      <c r="A519" s="69"/>
      <c r="B519" s="9"/>
      <c r="C519" s="16"/>
      <c r="D519" s="16"/>
      <c r="E519" s="34"/>
      <c r="F519" s="76" t="s">
        <v>54</v>
      </c>
      <c r="G519" s="170"/>
    </row>
    <row r="520" spans="1:7" ht="14.25" customHeight="1" thickBot="1">
      <c r="A520" s="69"/>
      <c r="B520" s="9"/>
      <c r="C520" s="16"/>
      <c r="D520" s="16"/>
      <c r="E520" s="34"/>
      <c r="F520" s="78" t="s">
        <v>54</v>
      </c>
      <c r="G520" s="171"/>
    </row>
    <row r="521" ht="14.25" customHeight="1" thickBot="1">
      <c r="G521" s="14"/>
    </row>
    <row r="522" spans="1:7" ht="14.25" customHeight="1" thickBot="1">
      <c r="A522" s="172" t="e">
        <f>$A515+1</f>
        <v>#VALUE!</v>
      </c>
      <c r="B522" s="12"/>
      <c r="C522" s="68"/>
      <c r="D522" s="146"/>
      <c r="E522" s="34"/>
      <c r="F522" s="74" t="s">
        <v>54</v>
      </c>
      <c r="G522" s="83" t="s">
        <v>159</v>
      </c>
    </row>
    <row r="523" spans="1:7" ht="14.25" customHeight="1" thickBot="1">
      <c r="A523" s="173"/>
      <c r="B523" s="130"/>
      <c r="C523" s="177"/>
      <c r="D523" s="175"/>
      <c r="E523" s="34"/>
      <c r="F523" s="76" t="s">
        <v>54</v>
      </c>
      <c r="G523" s="179"/>
    </row>
    <row r="524" spans="1:7" ht="14.25" customHeight="1" thickBot="1">
      <c r="A524" s="174"/>
      <c r="B524" s="176"/>
      <c r="C524" s="178"/>
      <c r="D524" s="147"/>
      <c r="E524" s="34"/>
      <c r="F524" s="76" t="s">
        <v>54</v>
      </c>
      <c r="G524" s="180"/>
    </row>
    <row r="525" spans="1:7" ht="14.25" customHeight="1" thickBot="1">
      <c r="A525" s="69"/>
      <c r="B525" s="9"/>
      <c r="C525" s="16"/>
      <c r="D525" s="16"/>
      <c r="E525" s="34"/>
      <c r="F525" s="76" t="s">
        <v>54</v>
      </c>
      <c r="G525" s="83" t="s">
        <v>160</v>
      </c>
    </row>
    <row r="526" spans="1:7" ht="14.25" customHeight="1" thickBot="1">
      <c r="A526" s="69"/>
      <c r="B526" s="9"/>
      <c r="C526" s="16"/>
      <c r="D526" s="16"/>
      <c r="E526" s="34"/>
      <c r="F526" s="76" t="s">
        <v>54</v>
      </c>
      <c r="G526" s="170"/>
    </row>
    <row r="527" spans="1:7" ht="14.25" customHeight="1" thickBot="1">
      <c r="A527" s="69"/>
      <c r="B527" s="9"/>
      <c r="C527" s="16"/>
      <c r="D527" s="16"/>
      <c r="E527" s="34"/>
      <c r="F527" s="78" t="s">
        <v>54</v>
      </c>
      <c r="G527" s="171"/>
    </row>
    <row r="528" ht="14.25" customHeight="1" thickBot="1">
      <c r="G528" s="14"/>
    </row>
    <row r="529" spans="1:7" ht="14.25" customHeight="1" thickBot="1">
      <c r="A529" s="172" t="e">
        <f>$A522+1</f>
        <v>#VALUE!</v>
      </c>
      <c r="B529" s="12"/>
      <c r="C529" s="68"/>
      <c r="D529" s="146"/>
      <c r="E529" s="34"/>
      <c r="F529" s="74" t="s">
        <v>54</v>
      </c>
      <c r="G529" s="83" t="s">
        <v>159</v>
      </c>
    </row>
    <row r="530" spans="1:7" ht="14.25" customHeight="1" thickBot="1">
      <c r="A530" s="173"/>
      <c r="B530" s="130"/>
      <c r="C530" s="177"/>
      <c r="D530" s="175"/>
      <c r="E530" s="34"/>
      <c r="F530" s="76" t="s">
        <v>54</v>
      </c>
      <c r="G530" s="179"/>
    </row>
    <row r="531" spans="1:7" ht="14.25" customHeight="1" thickBot="1">
      <c r="A531" s="174"/>
      <c r="B531" s="176"/>
      <c r="C531" s="178"/>
      <c r="D531" s="147"/>
      <c r="E531" s="34"/>
      <c r="F531" s="76" t="s">
        <v>54</v>
      </c>
      <c r="G531" s="180"/>
    </row>
    <row r="532" spans="1:7" ht="14.25" customHeight="1" thickBot="1">
      <c r="A532" s="69"/>
      <c r="B532" s="9"/>
      <c r="C532" s="16"/>
      <c r="D532" s="16"/>
      <c r="E532" s="34"/>
      <c r="F532" s="76" t="s">
        <v>54</v>
      </c>
      <c r="G532" s="83" t="s">
        <v>160</v>
      </c>
    </row>
    <row r="533" spans="1:7" ht="14.25" customHeight="1" thickBot="1">
      <c r="A533" s="69"/>
      <c r="B533" s="9"/>
      <c r="C533" s="16"/>
      <c r="D533" s="16"/>
      <c r="E533" s="34"/>
      <c r="F533" s="76" t="s">
        <v>54</v>
      </c>
      <c r="G533" s="170"/>
    </row>
    <row r="534" spans="1:7" ht="14.25" customHeight="1" thickBot="1">
      <c r="A534" s="69"/>
      <c r="B534" s="9"/>
      <c r="C534" s="16"/>
      <c r="D534" s="16"/>
      <c r="E534" s="34"/>
      <c r="F534" s="78" t="s">
        <v>54</v>
      </c>
      <c r="G534" s="171"/>
    </row>
    <row r="535" ht="14.25" customHeight="1" thickBot="1">
      <c r="G535" s="14"/>
    </row>
    <row r="536" spans="1:7" ht="14.25" customHeight="1" thickBot="1">
      <c r="A536" s="172" t="e">
        <f>$A529+1</f>
        <v>#VALUE!</v>
      </c>
      <c r="B536" s="12"/>
      <c r="C536" s="68"/>
      <c r="D536" s="146"/>
      <c r="E536" s="34"/>
      <c r="F536" s="74" t="s">
        <v>54</v>
      </c>
      <c r="G536" s="83" t="s">
        <v>159</v>
      </c>
    </row>
    <row r="537" spans="1:7" ht="14.25" customHeight="1" thickBot="1">
      <c r="A537" s="173"/>
      <c r="B537" s="130"/>
      <c r="C537" s="177"/>
      <c r="D537" s="175"/>
      <c r="E537" s="34"/>
      <c r="F537" s="76" t="s">
        <v>54</v>
      </c>
      <c r="G537" s="179"/>
    </row>
    <row r="538" spans="1:7" ht="14.25" customHeight="1" thickBot="1">
      <c r="A538" s="174"/>
      <c r="B538" s="176"/>
      <c r="C538" s="178"/>
      <c r="D538" s="147"/>
      <c r="E538" s="34"/>
      <c r="F538" s="76" t="s">
        <v>54</v>
      </c>
      <c r="G538" s="180"/>
    </row>
    <row r="539" spans="1:7" ht="14.25" customHeight="1" thickBot="1">
      <c r="A539" s="69"/>
      <c r="B539" s="9"/>
      <c r="C539" s="16"/>
      <c r="D539" s="16"/>
      <c r="E539" s="34"/>
      <c r="F539" s="76" t="s">
        <v>54</v>
      </c>
      <c r="G539" s="83" t="s">
        <v>160</v>
      </c>
    </row>
    <row r="540" spans="1:7" ht="14.25" customHeight="1" thickBot="1">
      <c r="A540" s="69"/>
      <c r="B540" s="9"/>
      <c r="C540" s="16"/>
      <c r="D540" s="16"/>
      <c r="E540" s="34"/>
      <c r="F540" s="76" t="s">
        <v>54</v>
      </c>
      <c r="G540" s="170"/>
    </row>
    <row r="541" spans="1:7" ht="14.25" customHeight="1" thickBot="1">
      <c r="A541" s="69"/>
      <c r="B541" s="9"/>
      <c r="C541" s="16"/>
      <c r="D541" s="16"/>
      <c r="E541" s="34"/>
      <c r="F541" s="78" t="s">
        <v>54</v>
      </c>
      <c r="G541" s="171"/>
    </row>
    <row r="542" ht="14.25" customHeight="1" thickBot="1">
      <c r="G542" s="14"/>
    </row>
    <row r="543" spans="1:7" ht="14.25" customHeight="1" thickBot="1">
      <c r="A543" s="172" t="e">
        <f>$A536+1</f>
        <v>#VALUE!</v>
      </c>
      <c r="B543" s="12"/>
      <c r="C543" s="68"/>
      <c r="D543" s="146"/>
      <c r="E543" s="34"/>
      <c r="F543" s="74" t="s">
        <v>54</v>
      </c>
      <c r="G543" s="83" t="s">
        <v>159</v>
      </c>
    </row>
    <row r="544" spans="1:7" ht="14.25" customHeight="1" thickBot="1">
      <c r="A544" s="173"/>
      <c r="B544" s="130"/>
      <c r="C544" s="177"/>
      <c r="D544" s="175"/>
      <c r="E544" s="34"/>
      <c r="F544" s="76" t="s">
        <v>54</v>
      </c>
      <c r="G544" s="179"/>
    </row>
    <row r="545" spans="1:7" ht="14.25" customHeight="1" thickBot="1">
      <c r="A545" s="174"/>
      <c r="B545" s="176"/>
      <c r="C545" s="178"/>
      <c r="D545" s="147"/>
      <c r="E545" s="34"/>
      <c r="F545" s="76" t="s">
        <v>54</v>
      </c>
      <c r="G545" s="180"/>
    </row>
    <row r="546" spans="1:7" ht="14.25" customHeight="1" thickBot="1">
      <c r="A546" s="69"/>
      <c r="B546" s="9"/>
      <c r="C546" s="16"/>
      <c r="D546" s="16"/>
      <c r="E546" s="34"/>
      <c r="F546" s="76" t="s">
        <v>54</v>
      </c>
      <c r="G546" s="83" t="s">
        <v>160</v>
      </c>
    </row>
    <row r="547" spans="1:7" ht="14.25" customHeight="1" thickBot="1">
      <c r="A547" s="69"/>
      <c r="B547" s="9"/>
      <c r="C547" s="16"/>
      <c r="D547" s="16"/>
      <c r="E547" s="34"/>
      <c r="F547" s="76" t="s">
        <v>54</v>
      </c>
      <c r="G547" s="170"/>
    </row>
    <row r="548" spans="1:7" ht="14.25" customHeight="1" thickBot="1">
      <c r="A548" s="69"/>
      <c r="B548" s="9"/>
      <c r="C548" s="16"/>
      <c r="D548" s="16"/>
      <c r="E548" s="34"/>
      <c r="F548" s="78" t="s">
        <v>54</v>
      </c>
      <c r="G548" s="171"/>
    </row>
    <row r="549" ht="14.25" customHeight="1" thickBot="1">
      <c r="G549" s="14"/>
    </row>
    <row r="550" spans="1:7" ht="14.25" customHeight="1" thickBot="1">
      <c r="A550" s="172" t="e">
        <f>$A543+1</f>
        <v>#VALUE!</v>
      </c>
      <c r="B550" s="12"/>
      <c r="C550" s="68"/>
      <c r="D550" s="146"/>
      <c r="E550" s="34"/>
      <c r="F550" s="74" t="s">
        <v>54</v>
      </c>
      <c r="G550" s="83" t="s">
        <v>159</v>
      </c>
    </row>
    <row r="551" spans="1:7" ht="14.25" customHeight="1" thickBot="1">
      <c r="A551" s="173"/>
      <c r="B551" s="130"/>
      <c r="C551" s="177"/>
      <c r="D551" s="175"/>
      <c r="E551" s="34"/>
      <c r="F551" s="76" t="s">
        <v>54</v>
      </c>
      <c r="G551" s="179"/>
    </row>
    <row r="552" spans="1:7" ht="14.25" customHeight="1" thickBot="1">
      <c r="A552" s="174"/>
      <c r="B552" s="176"/>
      <c r="C552" s="178"/>
      <c r="D552" s="147"/>
      <c r="E552" s="34"/>
      <c r="F552" s="76" t="s">
        <v>54</v>
      </c>
      <c r="G552" s="180"/>
    </row>
    <row r="553" spans="1:7" ht="14.25" customHeight="1" thickBot="1">
      <c r="A553" s="69"/>
      <c r="B553" s="9"/>
      <c r="C553" s="16"/>
      <c r="D553" s="16"/>
      <c r="E553" s="34"/>
      <c r="F553" s="76" t="s">
        <v>54</v>
      </c>
      <c r="G553" s="83" t="s">
        <v>160</v>
      </c>
    </row>
    <row r="554" spans="1:7" ht="14.25" customHeight="1" thickBot="1">
      <c r="A554" s="69"/>
      <c r="B554" s="9"/>
      <c r="C554" s="16"/>
      <c r="D554" s="16"/>
      <c r="E554" s="34"/>
      <c r="F554" s="76" t="s">
        <v>54</v>
      </c>
      <c r="G554" s="170"/>
    </row>
    <row r="555" spans="1:7" ht="14.25" customHeight="1" thickBot="1">
      <c r="A555" s="69"/>
      <c r="B555" s="9"/>
      <c r="C555" s="16"/>
      <c r="D555" s="16"/>
      <c r="E555" s="34"/>
      <c r="F555" s="78" t="s">
        <v>54</v>
      </c>
      <c r="G555" s="171"/>
    </row>
    <row r="556" ht="14.25" customHeight="1" thickBot="1">
      <c r="G556" s="14"/>
    </row>
    <row r="557" spans="1:7" ht="14.25" customHeight="1" thickBot="1">
      <c r="A557" s="172" t="e">
        <f>$A550+1</f>
        <v>#VALUE!</v>
      </c>
      <c r="B557" s="12"/>
      <c r="C557" s="68"/>
      <c r="D557" s="146"/>
      <c r="E557" s="34"/>
      <c r="F557" s="74" t="s">
        <v>54</v>
      </c>
      <c r="G557" s="83" t="s">
        <v>159</v>
      </c>
    </row>
    <row r="558" spans="1:7" ht="14.25" customHeight="1" thickBot="1">
      <c r="A558" s="173"/>
      <c r="B558" s="130"/>
      <c r="C558" s="177"/>
      <c r="D558" s="175"/>
      <c r="E558" s="34"/>
      <c r="F558" s="76" t="s">
        <v>54</v>
      </c>
      <c r="G558" s="179"/>
    </row>
    <row r="559" spans="1:7" ht="14.25" customHeight="1" thickBot="1">
      <c r="A559" s="174"/>
      <c r="B559" s="176"/>
      <c r="C559" s="178"/>
      <c r="D559" s="147"/>
      <c r="E559" s="34"/>
      <c r="F559" s="76" t="s">
        <v>54</v>
      </c>
      <c r="G559" s="180"/>
    </row>
    <row r="560" spans="1:7" ht="14.25" customHeight="1" thickBot="1">
      <c r="A560" s="69"/>
      <c r="B560" s="9"/>
      <c r="C560" s="16"/>
      <c r="D560" s="16"/>
      <c r="E560" s="34"/>
      <c r="F560" s="76" t="s">
        <v>54</v>
      </c>
      <c r="G560" s="83" t="s">
        <v>160</v>
      </c>
    </row>
    <row r="561" spans="1:7" ht="14.25" customHeight="1" thickBot="1">
      <c r="A561" s="69"/>
      <c r="B561" s="9"/>
      <c r="C561" s="16"/>
      <c r="D561" s="16"/>
      <c r="E561" s="34"/>
      <c r="F561" s="76" t="s">
        <v>54</v>
      </c>
      <c r="G561" s="170"/>
    </row>
    <row r="562" spans="1:7" ht="14.25" customHeight="1" thickBot="1">
      <c r="A562" s="69"/>
      <c r="B562" s="9"/>
      <c r="C562" s="16"/>
      <c r="D562" s="16"/>
      <c r="E562" s="34"/>
      <c r="F562" s="78" t="s">
        <v>54</v>
      </c>
      <c r="G562" s="171"/>
    </row>
    <row r="563" ht="14.25" customHeight="1" thickBot="1">
      <c r="G563" s="14"/>
    </row>
    <row r="564" spans="1:7" ht="14.25" customHeight="1" thickBot="1">
      <c r="A564" s="172" t="e">
        <f>$A557+1</f>
        <v>#VALUE!</v>
      </c>
      <c r="B564" s="12"/>
      <c r="C564" s="68"/>
      <c r="D564" s="146"/>
      <c r="E564" s="34"/>
      <c r="F564" s="74" t="s">
        <v>54</v>
      </c>
      <c r="G564" s="83" t="s">
        <v>159</v>
      </c>
    </row>
    <row r="565" spans="1:7" ht="14.25" customHeight="1" thickBot="1">
      <c r="A565" s="173"/>
      <c r="B565" s="130"/>
      <c r="C565" s="177"/>
      <c r="D565" s="175"/>
      <c r="E565" s="34"/>
      <c r="F565" s="76" t="s">
        <v>54</v>
      </c>
      <c r="G565" s="179"/>
    </row>
    <row r="566" spans="1:7" ht="14.25" customHeight="1" thickBot="1">
      <c r="A566" s="174"/>
      <c r="B566" s="176"/>
      <c r="C566" s="178"/>
      <c r="D566" s="147"/>
      <c r="E566" s="34"/>
      <c r="F566" s="76" t="s">
        <v>54</v>
      </c>
      <c r="G566" s="180"/>
    </row>
    <row r="567" spans="1:7" ht="14.25" customHeight="1" thickBot="1">
      <c r="A567" s="69"/>
      <c r="B567" s="16"/>
      <c r="C567" s="16"/>
      <c r="D567" s="9"/>
      <c r="E567" s="34"/>
      <c r="F567" s="76" t="s">
        <v>54</v>
      </c>
      <c r="G567" s="83" t="s">
        <v>160</v>
      </c>
    </row>
    <row r="568" spans="1:7" ht="14.25" customHeight="1" thickBot="1">
      <c r="A568" s="69"/>
      <c r="B568" s="16"/>
      <c r="C568" s="16"/>
      <c r="D568" s="9"/>
      <c r="E568" s="34"/>
      <c r="F568" s="76" t="s">
        <v>54</v>
      </c>
      <c r="G568" s="170"/>
    </row>
    <row r="569" spans="1:7" ht="14.25" customHeight="1" thickBot="1">
      <c r="A569" s="69"/>
      <c r="B569" s="16"/>
      <c r="C569" s="16"/>
      <c r="D569" s="9"/>
      <c r="E569" s="34"/>
      <c r="F569" s="78" t="s">
        <v>54</v>
      </c>
      <c r="G569" s="171"/>
    </row>
  </sheetData>
  <sheetProtection/>
  <mergeCells count="490">
    <mergeCell ref="A1:C2"/>
    <mergeCell ref="G3:I3"/>
    <mergeCell ref="A11:A13"/>
    <mergeCell ref="A4:A6"/>
    <mergeCell ref="E1:G2"/>
    <mergeCell ref="I1:J2"/>
    <mergeCell ref="G5:G6"/>
    <mergeCell ref="B5:B6"/>
    <mergeCell ref="C5:C6"/>
    <mergeCell ref="B12:B13"/>
    <mergeCell ref="G141:G142"/>
    <mergeCell ref="G134:G135"/>
    <mergeCell ref="G138:G139"/>
    <mergeCell ref="G120:G121"/>
    <mergeCell ref="G124:G125"/>
    <mergeCell ref="G127:G128"/>
    <mergeCell ref="G131:G132"/>
    <mergeCell ref="C12:C13"/>
    <mergeCell ref="G12:G13"/>
    <mergeCell ref="D4:D6"/>
    <mergeCell ref="D11:D13"/>
    <mergeCell ref="G8:G9"/>
    <mergeCell ref="A137:A139"/>
    <mergeCell ref="D137:D139"/>
    <mergeCell ref="B138:B139"/>
    <mergeCell ref="C138:C139"/>
    <mergeCell ref="D130:D132"/>
    <mergeCell ref="A144:A146"/>
    <mergeCell ref="D144:D146"/>
    <mergeCell ref="B145:B146"/>
    <mergeCell ref="C145:C146"/>
    <mergeCell ref="G103:G104"/>
    <mergeCell ref="A123:A125"/>
    <mergeCell ref="D123:D125"/>
    <mergeCell ref="B124:B125"/>
    <mergeCell ref="C124:C125"/>
    <mergeCell ref="A130:A132"/>
    <mergeCell ref="B131:B132"/>
    <mergeCell ref="C131:C132"/>
    <mergeCell ref="G113:G114"/>
    <mergeCell ref="A116:A118"/>
    <mergeCell ref="D116:D118"/>
    <mergeCell ref="B117:B118"/>
    <mergeCell ref="C117:C118"/>
    <mergeCell ref="G117:G118"/>
    <mergeCell ref="G89:G90"/>
    <mergeCell ref="G78:G79"/>
    <mergeCell ref="G82:G83"/>
    <mergeCell ref="G106:G107"/>
    <mergeCell ref="A109:A111"/>
    <mergeCell ref="D109:D111"/>
    <mergeCell ref="B110:B111"/>
    <mergeCell ref="C110:C111"/>
    <mergeCell ref="G110:G111"/>
    <mergeCell ref="A102:A104"/>
    <mergeCell ref="G15:G16"/>
    <mergeCell ref="D102:D104"/>
    <mergeCell ref="B103:B104"/>
    <mergeCell ref="C103:C104"/>
    <mergeCell ref="D95:D97"/>
    <mergeCell ref="B96:B97"/>
    <mergeCell ref="G99:G100"/>
    <mergeCell ref="G92:G93"/>
    <mergeCell ref="G96:G97"/>
    <mergeCell ref="G85:G86"/>
    <mergeCell ref="C96:C97"/>
    <mergeCell ref="A88:A90"/>
    <mergeCell ref="A95:A97"/>
    <mergeCell ref="D88:D90"/>
    <mergeCell ref="B89:B90"/>
    <mergeCell ref="C89:C90"/>
    <mergeCell ref="B75:B76"/>
    <mergeCell ref="C75:C76"/>
    <mergeCell ref="G75:G76"/>
    <mergeCell ref="D81:D83"/>
    <mergeCell ref="B82:B83"/>
    <mergeCell ref="C82:C83"/>
    <mergeCell ref="A81:A83"/>
    <mergeCell ref="G64:G65"/>
    <mergeCell ref="A67:A69"/>
    <mergeCell ref="D67:D69"/>
    <mergeCell ref="B68:B69"/>
    <mergeCell ref="C68:C69"/>
    <mergeCell ref="G68:G69"/>
    <mergeCell ref="G71:G72"/>
    <mergeCell ref="A74:A76"/>
    <mergeCell ref="D74:D76"/>
    <mergeCell ref="G57:G58"/>
    <mergeCell ref="A60:A62"/>
    <mergeCell ref="D60:D62"/>
    <mergeCell ref="B61:B62"/>
    <mergeCell ref="C61:C62"/>
    <mergeCell ref="G61:G62"/>
    <mergeCell ref="G50:G51"/>
    <mergeCell ref="A53:A55"/>
    <mergeCell ref="D53:D55"/>
    <mergeCell ref="B54:B55"/>
    <mergeCell ref="C54:C55"/>
    <mergeCell ref="G54:G55"/>
    <mergeCell ref="G43:G44"/>
    <mergeCell ref="A46:A48"/>
    <mergeCell ref="D46:D48"/>
    <mergeCell ref="B47:B48"/>
    <mergeCell ref="C47:C48"/>
    <mergeCell ref="G47:G48"/>
    <mergeCell ref="G36:G37"/>
    <mergeCell ref="A39:A41"/>
    <mergeCell ref="D39:D41"/>
    <mergeCell ref="B40:B41"/>
    <mergeCell ref="C40:C41"/>
    <mergeCell ref="G40:G41"/>
    <mergeCell ref="D25:D27"/>
    <mergeCell ref="B26:B27"/>
    <mergeCell ref="C26:C27"/>
    <mergeCell ref="G26:G27"/>
    <mergeCell ref="A32:A34"/>
    <mergeCell ref="D32:D34"/>
    <mergeCell ref="B33:B34"/>
    <mergeCell ref="C33:C34"/>
    <mergeCell ref="A25:A27"/>
    <mergeCell ref="G29:G30"/>
    <mergeCell ref="C152:C153"/>
    <mergeCell ref="G145:G146"/>
    <mergeCell ref="G148:G149"/>
    <mergeCell ref="A18:A20"/>
    <mergeCell ref="D18:D20"/>
    <mergeCell ref="B19:B20"/>
    <mergeCell ref="C19:C20"/>
    <mergeCell ref="G19:G20"/>
    <mergeCell ref="G22:G23"/>
    <mergeCell ref="G33:G34"/>
    <mergeCell ref="G152:G153"/>
    <mergeCell ref="G155:G156"/>
    <mergeCell ref="A158:A160"/>
    <mergeCell ref="D158:D160"/>
    <mergeCell ref="B159:B160"/>
    <mergeCell ref="C159:C160"/>
    <mergeCell ref="G159:G160"/>
    <mergeCell ref="A151:A153"/>
    <mergeCell ref="D151:D153"/>
    <mergeCell ref="B152:B153"/>
    <mergeCell ref="G162:G163"/>
    <mergeCell ref="A165:A167"/>
    <mergeCell ref="D165:D167"/>
    <mergeCell ref="B166:B167"/>
    <mergeCell ref="C166:C167"/>
    <mergeCell ref="G166:G167"/>
    <mergeCell ref="G169:G170"/>
    <mergeCell ref="A172:A174"/>
    <mergeCell ref="D172:D174"/>
    <mergeCell ref="B173:B174"/>
    <mergeCell ref="C173:C174"/>
    <mergeCell ref="G173:G174"/>
    <mergeCell ref="G176:G177"/>
    <mergeCell ref="A179:A181"/>
    <mergeCell ref="D179:D181"/>
    <mergeCell ref="B180:B181"/>
    <mergeCell ref="C180:C181"/>
    <mergeCell ref="G180:G181"/>
    <mergeCell ref="G183:G184"/>
    <mergeCell ref="A186:A188"/>
    <mergeCell ref="D186:D188"/>
    <mergeCell ref="B187:B188"/>
    <mergeCell ref="C187:C188"/>
    <mergeCell ref="G187:G188"/>
    <mergeCell ref="G190:G191"/>
    <mergeCell ref="A193:A195"/>
    <mergeCell ref="D193:D195"/>
    <mergeCell ref="B194:B195"/>
    <mergeCell ref="C194:C195"/>
    <mergeCell ref="G194:G195"/>
    <mergeCell ref="G197:G198"/>
    <mergeCell ref="A200:A202"/>
    <mergeCell ref="D200:D202"/>
    <mergeCell ref="B201:B202"/>
    <mergeCell ref="C201:C202"/>
    <mergeCell ref="G201:G202"/>
    <mergeCell ref="G204:G205"/>
    <mergeCell ref="A207:A209"/>
    <mergeCell ref="D207:D209"/>
    <mergeCell ref="B208:B209"/>
    <mergeCell ref="C208:C209"/>
    <mergeCell ref="G208:G209"/>
    <mergeCell ref="G211:G212"/>
    <mergeCell ref="A214:A216"/>
    <mergeCell ref="D214:D216"/>
    <mergeCell ref="B215:B216"/>
    <mergeCell ref="C215:C216"/>
    <mergeCell ref="G215:G216"/>
    <mergeCell ref="A221:A223"/>
    <mergeCell ref="D221:D223"/>
    <mergeCell ref="B222:B223"/>
    <mergeCell ref="C222:C223"/>
    <mergeCell ref="G222:G223"/>
    <mergeCell ref="G218:G219"/>
    <mergeCell ref="G225:G226"/>
    <mergeCell ref="A228:A230"/>
    <mergeCell ref="D228:D230"/>
    <mergeCell ref="B229:B230"/>
    <mergeCell ref="C229:C230"/>
    <mergeCell ref="G229:G230"/>
    <mergeCell ref="G232:G233"/>
    <mergeCell ref="A235:A237"/>
    <mergeCell ref="D235:D237"/>
    <mergeCell ref="B236:B237"/>
    <mergeCell ref="C236:C237"/>
    <mergeCell ref="G236:G237"/>
    <mergeCell ref="G239:G240"/>
    <mergeCell ref="A242:A244"/>
    <mergeCell ref="D242:D244"/>
    <mergeCell ref="B243:B244"/>
    <mergeCell ref="C243:C244"/>
    <mergeCell ref="G243:G244"/>
    <mergeCell ref="G246:G247"/>
    <mergeCell ref="A249:A251"/>
    <mergeCell ref="D249:D251"/>
    <mergeCell ref="B250:B251"/>
    <mergeCell ref="C250:C251"/>
    <mergeCell ref="G250:G251"/>
    <mergeCell ref="G253:G254"/>
    <mergeCell ref="A256:A258"/>
    <mergeCell ref="D256:D258"/>
    <mergeCell ref="B257:B258"/>
    <mergeCell ref="C257:C258"/>
    <mergeCell ref="G257:G258"/>
    <mergeCell ref="G260:G261"/>
    <mergeCell ref="A263:A265"/>
    <mergeCell ref="D263:D265"/>
    <mergeCell ref="B264:B265"/>
    <mergeCell ref="C264:C265"/>
    <mergeCell ref="G264:G265"/>
    <mergeCell ref="G267:G268"/>
    <mergeCell ref="A270:A272"/>
    <mergeCell ref="D270:D272"/>
    <mergeCell ref="B271:B272"/>
    <mergeCell ref="C271:C272"/>
    <mergeCell ref="G271:G272"/>
    <mergeCell ref="G274:G275"/>
    <mergeCell ref="A277:A279"/>
    <mergeCell ref="D277:D279"/>
    <mergeCell ref="B278:B279"/>
    <mergeCell ref="C278:C279"/>
    <mergeCell ref="G278:G279"/>
    <mergeCell ref="G281:G282"/>
    <mergeCell ref="A284:A286"/>
    <mergeCell ref="D284:D286"/>
    <mergeCell ref="B285:B286"/>
    <mergeCell ref="C285:C286"/>
    <mergeCell ref="G285:G286"/>
    <mergeCell ref="G288:G289"/>
    <mergeCell ref="A291:A293"/>
    <mergeCell ref="D291:D293"/>
    <mergeCell ref="B292:B293"/>
    <mergeCell ref="C292:C293"/>
    <mergeCell ref="G292:G293"/>
    <mergeCell ref="G295:G296"/>
    <mergeCell ref="A298:A300"/>
    <mergeCell ref="D298:D300"/>
    <mergeCell ref="B299:B300"/>
    <mergeCell ref="C299:C300"/>
    <mergeCell ref="G299:G300"/>
    <mergeCell ref="G302:G303"/>
    <mergeCell ref="A305:A307"/>
    <mergeCell ref="D305:D307"/>
    <mergeCell ref="B306:B307"/>
    <mergeCell ref="C306:C307"/>
    <mergeCell ref="G306:G307"/>
    <mergeCell ref="G309:G310"/>
    <mergeCell ref="A312:A314"/>
    <mergeCell ref="D312:D314"/>
    <mergeCell ref="B313:B314"/>
    <mergeCell ref="C313:C314"/>
    <mergeCell ref="G313:G314"/>
    <mergeCell ref="G316:G317"/>
    <mergeCell ref="A319:A321"/>
    <mergeCell ref="D319:D321"/>
    <mergeCell ref="B320:B321"/>
    <mergeCell ref="C320:C321"/>
    <mergeCell ref="G320:G321"/>
    <mergeCell ref="G323:G324"/>
    <mergeCell ref="A326:A328"/>
    <mergeCell ref="D326:D328"/>
    <mergeCell ref="B327:B328"/>
    <mergeCell ref="C327:C328"/>
    <mergeCell ref="G327:G328"/>
    <mergeCell ref="G330:G331"/>
    <mergeCell ref="A333:A335"/>
    <mergeCell ref="D333:D335"/>
    <mergeCell ref="B334:B335"/>
    <mergeCell ref="C334:C335"/>
    <mergeCell ref="G334:G335"/>
    <mergeCell ref="G337:G338"/>
    <mergeCell ref="A340:A342"/>
    <mergeCell ref="D340:D342"/>
    <mergeCell ref="B341:B342"/>
    <mergeCell ref="C341:C342"/>
    <mergeCell ref="G341:G342"/>
    <mergeCell ref="G344:G345"/>
    <mergeCell ref="A347:A349"/>
    <mergeCell ref="D347:D349"/>
    <mergeCell ref="B348:B349"/>
    <mergeCell ref="C348:C349"/>
    <mergeCell ref="G348:G349"/>
    <mergeCell ref="G351:G352"/>
    <mergeCell ref="A354:A356"/>
    <mergeCell ref="D354:D356"/>
    <mergeCell ref="B355:B356"/>
    <mergeCell ref="C355:C356"/>
    <mergeCell ref="G355:G356"/>
    <mergeCell ref="G358:G359"/>
    <mergeCell ref="A361:A363"/>
    <mergeCell ref="D361:D363"/>
    <mergeCell ref="B362:B363"/>
    <mergeCell ref="C362:C363"/>
    <mergeCell ref="G362:G363"/>
    <mergeCell ref="G365:G366"/>
    <mergeCell ref="A368:A370"/>
    <mergeCell ref="D368:D370"/>
    <mergeCell ref="B369:B370"/>
    <mergeCell ref="C369:C370"/>
    <mergeCell ref="G369:G370"/>
    <mergeCell ref="G372:G373"/>
    <mergeCell ref="A375:A377"/>
    <mergeCell ref="D375:D377"/>
    <mergeCell ref="B376:B377"/>
    <mergeCell ref="C376:C377"/>
    <mergeCell ref="G376:G377"/>
    <mergeCell ref="G379:G380"/>
    <mergeCell ref="A382:A384"/>
    <mergeCell ref="D382:D384"/>
    <mergeCell ref="B383:B384"/>
    <mergeCell ref="C383:C384"/>
    <mergeCell ref="G383:G384"/>
    <mergeCell ref="G386:G387"/>
    <mergeCell ref="A389:A391"/>
    <mergeCell ref="D389:D391"/>
    <mergeCell ref="B390:B391"/>
    <mergeCell ref="C390:C391"/>
    <mergeCell ref="G390:G391"/>
    <mergeCell ref="G393:G394"/>
    <mergeCell ref="A396:A398"/>
    <mergeCell ref="D396:D398"/>
    <mergeCell ref="B397:B398"/>
    <mergeCell ref="C397:C398"/>
    <mergeCell ref="G397:G398"/>
    <mergeCell ref="G400:G401"/>
    <mergeCell ref="A403:A405"/>
    <mergeCell ref="D403:D405"/>
    <mergeCell ref="B404:B405"/>
    <mergeCell ref="C404:C405"/>
    <mergeCell ref="G404:G405"/>
    <mergeCell ref="G407:G408"/>
    <mergeCell ref="A410:A412"/>
    <mergeCell ref="D410:D412"/>
    <mergeCell ref="B411:B412"/>
    <mergeCell ref="C411:C412"/>
    <mergeCell ref="G411:G412"/>
    <mergeCell ref="A431:A433"/>
    <mergeCell ref="G414:G415"/>
    <mergeCell ref="A417:A419"/>
    <mergeCell ref="D417:D419"/>
    <mergeCell ref="B418:B419"/>
    <mergeCell ref="C418:C419"/>
    <mergeCell ref="G418:G419"/>
    <mergeCell ref="G421:G422"/>
    <mergeCell ref="A424:A426"/>
    <mergeCell ref="D424:D426"/>
    <mergeCell ref="B425:B426"/>
    <mergeCell ref="C425:C426"/>
    <mergeCell ref="G425:G426"/>
    <mergeCell ref="D438:D440"/>
    <mergeCell ref="B439:B440"/>
    <mergeCell ref="C439:C440"/>
    <mergeCell ref="G439:G440"/>
    <mergeCell ref="C432:C433"/>
    <mergeCell ref="G428:G429"/>
    <mergeCell ref="G432:G433"/>
    <mergeCell ref="D431:D433"/>
    <mergeCell ref="B432:B433"/>
    <mergeCell ref="G442:G443"/>
    <mergeCell ref="A445:A447"/>
    <mergeCell ref="D445:D447"/>
    <mergeCell ref="B446:B447"/>
    <mergeCell ref="C446:C447"/>
    <mergeCell ref="G446:G447"/>
    <mergeCell ref="G435:G436"/>
    <mergeCell ref="A438:A440"/>
    <mergeCell ref="G449:G450"/>
    <mergeCell ref="A452:A454"/>
    <mergeCell ref="D452:D454"/>
    <mergeCell ref="B453:B454"/>
    <mergeCell ref="C453:C454"/>
    <mergeCell ref="G453:G454"/>
    <mergeCell ref="G456:G457"/>
    <mergeCell ref="A459:A461"/>
    <mergeCell ref="D459:D461"/>
    <mergeCell ref="B460:B461"/>
    <mergeCell ref="C460:C461"/>
    <mergeCell ref="G460:G461"/>
    <mergeCell ref="G463:G464"/>
    <mergeCell ref="A466:A468"/>
    <mergeCell ref="D466:D468"/>
    <mergeCell ref="B467:B468"/>
    <mergeCell ref="C467:C468"/>
    <mergeCell ref="G467:G468"/>
    <mergeCell ref="G470:G471"/>
    <mergeCell ref="A473:A475"/>
    <mergeCell ref="D473:D475"/>
    <mergeCell ref="B474:B475"/>
    <mergeCell ref="C474:C475"/>
    <mergeCell ref="G474:G475"/>
    <mergeCell ref="G477:G478"/>
    <mergeCell ref="A480:A482"/>
    <mergeCell ref="D480:D482"/>
    <mergeCell ref="B481:B482"/>
    <mergeCell ref="C481:C482"/>
    <mergeCell ref="G481:G482"/>
    <mergeCell ref="G484:G485"/>
    <mergeCell ref="A487:A489"/>
    <mergeCell ref="D487:D489"/>
    <mergeCell ref="B488:B489"/>
    <mergeCell ref="C488:C489"/>
    <mergeCell ref="G488:G489"/>
    <mergeCell ref="G491:G492"/>
    <mergeCell ref="A494:A496"/>
    <mergeCell ref="D494:D496"/>
    <mergeCell ref="B495:B496"/>
    <mergeCell ref="C495:C496"/>
    <mergeCell ref="G495:G496"/>
    <mergeCell ref="G498:G499"/>
    <mergeCell ref="A501:A503"/>
    <mergeCell ref="D501:D503"/>
    <mergeCell ref="B502:B503"/>
    <mergeCell ref="C502:C503"/>
    <mergeCell ref="G502:G503"/>
    <mergeCell ref="G505:G506"/>
    <mergeCell ref="A508:A510"/>
    <mergeCell ref="D508:D510"/>
    <mergeCell ref="B509:B510"/>
    <mergeCell ref="C509:C510"/>
    <mergeCell ref="G509:G510"/>
    <mergeCell ref="G512:G513"/>
    <mergeCell ref="A515:A517"/>
    <mergeCell ref="D515:D517"/>
    <mergeCell ref="B516:B517"/>
    <mergeCell ref="C516:C517"/>
    <mergeCell ref="G516:G517"/>
    <mergeCell ref="G519:G520"/>
    <mergeCell ref="A522:A524"/>
    <mergeCell ref="D522:D524"/>
    <mergeCell ref="B523:B524"/>
    <mergeCell ref="C523:C524"/>
    <mergeCell ref="G523:G524"/>
    <mergeCell ref="G526:G527"/>
    <mergeCell ref="A529:A531"/>
    <mergeCell ref="D529:D531"/>
    <mergeCell ref="B530:B531"/>
    <mergeCell ref="C530:C531"/>
    <mergeCell ref="G530:G531"/>
    <mergeCell ref="G533:G534"/>
    <mergeCell ref="A536:A538"/>
    <mergeCell ref="D536:D538"/>
    <mergeCell ref="B537:B538"/>
    <mergeCell ref="C537:C538"/>
    <mergeCell ref="G537:G538"/>
    <mergeCell ref="G540:G541"/>
    <mergeCell ref="A543:A545"/>
    <mergeCell ref="D543:D545"/>
    <mergeCell ref="B544:B545"/>
    <mergeCell ref="C544:C545"/>
    <mergeCell ref="G544:G545"/>
    <mergeCell ref="G547:G548"/>
    <mergeCell ref="A550:A552"/>
    <mergeCell ref="D550:D552"/>
    <mergeCell ref="B551:B552"/>
    <mergeCell ref="C551:C552"/>
    <mergeCell ref="G551:G552"/>
    <mergeCell ref="G554:G555"/>
    <mergeCell ref="A557:A559"/>
    <mergeCell ref="D557:D559"/>
    <mergeCell ref="B558:B559"/>
    <mergeCell ref="C558:C559"/>
    <mergeCell ref="G558:G559"/>
    <mergeCell ref="G568:G569"/>
    <mergeCell ref="G561:G562"/>
    <mergeCell ref="A564:A566"/>
    <mergeCell ref="D564:D566"/>
    <mergeCell ref="B565:B566"/>
    <mergeCell ref="C565:C566"/>
    <mergeCell ref="G565:G566"/>
  </mergeCells>
  <dataValidations count="8">
    <dataValidation type="list" allowBlank="1" showInputMessage="1" showErrorMessage="1" sqref="G428:G429 G12:G13 G54 G33:G34 G26:G27 G19:G20 G141:G142 G134:G135 G127:G128 G120:G121 G113:G114 G106:G107 G99:G100 G92:G93 G85:G86 G75 G68 G61 G50:G51 G43:G44 G36:G37 G29:G30 G22:G23 G15:G16 G138:G139 G131:G132 G124:G125 G117:G118 G110:G111 G103:G104 G96:G97 G89:G90 G82:G83 G78 G71 G64 G57 G47:G48 G40:G41 G148:G149 G145:G146 G215:G216 G218:G219 G201:G202 G204:G205 G194:G195 G197:G198 G187:G188 G190:G191 G180:G181 G183:G184 G173:G174 G176:G177 G166:G167 G169:G170 G159:G160 G162:G163 G152:G153 G155:G156 G208:G209 G211:G212 G425:G426 G418:G419 G421:G422 G411:G412 G414:G415 G404:G405 G407:G408 G397:G398 G400:G401 G390:G391 G393:G394 G383:G384 G386:G387 G376:G377 G379:G380 G369:G370 G372:G373 G362:G363 G365:G366 G355:G356 G358:G359 G348:G349 G351:G352 G341:G342 G344:G345 G334:G335 G337:G338 G327:G328 G330:G331 G320:G321 G323:G324 G313:G314 G316:G317 G306:G307 G309:G310 G299:G300 G302:G303 G292:G293 G295:G296">
      <formula1>リレー</formula1>
    </dataValidation>
    <dataValidation type="list" allowBlank="1" showInputMessage="1" showErrorMessage="1" sqref="G285:G286 G288:G289 G278:G279 G281:G282 G271:G272 G274:G275 G264:G265 G267:G268 G257:G258 G260:G261 G250:G251 G253:G254 G243:G244 G246:G247 G236:G237 G239:G240 G229:G230 G232:G233 G222:G223 G225:G226 G498:G499 G495:G496 G488:G489 G491:G492 G481:G482 G484:G485 G474:G475 G477:G478 G467:G468 G470:G471 G460:G461 G463:G464 G453:G454 G456:G457 G446:G447 G449:G450 G439:G440 G442:G443 G432:G433 G435:G436 G568:G569 G565:G566 G558:G559 G561:G562 G551:G552 G554:G555 G544:G545 G547:G548 G537:G538 G540:G541 G530:G531 G533:G534 G523:G524 G526:G527 G516:G517 G519:G520 G509:G510 G512:G513 G502:G503 G505:G506">
      <formula1>リレー</formula1>
    </dataValidation>
    <dataValidation allowBlank="1" showInputMessage="1" showErrorMessage="1" promptTitle="記録の入力について" prompt="過去1年の最高記録を入力してください。&#10;&#10;トラック種目は、&#10;半角数字と「.」（半角ピリオド）&#10;フィールド種目は、&#10;「m」半角ｍで記入して下さい。&#10;混成種目は半角数字のみで入力してください。&#10;例）１５分０５秒３２→　15.05.32&#10;　　　４２ｍ２３　　　→　　42m23&#10;      ６３４５点　　　→　　6345" sqref="F11:F16 F144:F149 F18:F23 F137:F142 F130:F135 F123:F128 F116:F121 F109:F114 F102:F107 F95:F100 F88:F93 F81:F86 F74:F79 F67:F72 F60:F65 F53:F58 F46:F51 F39:F44 F32:F37 F25:F30 F214:F219 F200:F205 F193:F198 F186:F191 F179:F184 F172:F177 F165:F170 F158:F163 F151:F156 F207:F212 F417:F422 F410:F415 F403:F408 F396:F401 F389:F394 F382:F387 F375:F380 F368:F373 F361:F366 F354:F359 F347:F352 F340:F345 F333:F338 F326:F331 F319:F324 F312:F317 F305:F310 F298:F303 F291:F296 F284:F289 F277:F282 F270:F275 F263:F268 F256:F261 F249:F254 F242:F247 F235:F240 F228:F233 F221:F226 F424:F429 F487:F492 F480:F485 F473:F478 F466:F471 F459:F464 F452:F457 F445:F450 F438:F443 F431:F436 F494:F499 F557:F562 F550:F555 F543:F548 F536:F541 F529:F534 F522:F527 F515:F520 F508:F513 F501:F506 F564:F569"/>
    <dataValidation allowBlank="1" showInputMessage="1" showErrorMessage="1" promptTitle="登録番号について" prompt="東北学連登録番号を入力してください。&#10;氏名等個人情報が自動入力されます。&#10;新規登録等で登録申請中の場合は&#10;「申請中」と入力してください。&#10;また登録済みでも新規登録の場合は&#10;正しく出力されないことがあります。&#10;その場合はお手数ですが直接ご入力下さい。" sqref="C427:C429 C497:C499 C567:C569"/>
    <dataValidation type="list" allowBlank="1" showInputMessage="1" showErrorMessage="1" imeMode="on" sqref="N5">
      <formula1>$N$5:$N$17</formula1>
    </dataValidation>
    <dataValidation type="list" allowBlank="1" showInputMessage="1" showErrorMessage="1" imeMode="on" sqref="P5">
      <formula1>#REF!</formula1>
    </dataValidation>
    <dataValidation type="list" allowBlank="1" showInputMessage="1" showErrorMessage="1" imeMode="on" sqref="N2">
      <formula1>$N$2:$N$17</formula1>
    </dataValidation>
    <dataValidation type="list" allowBlank="1" showInputMessage="1" showErrorMessage="1" sqref="E11:E16 E18:E23 E25:E30 E32:E37 E39:E44 E46:E51 E53:E58 E60:E65 E67:E72 E74:E79 E81:E86 E88:E93 E95:E100 E102:E107 E109:E114 E116:E121 E123:E128 E130:E135 E137:E142 E144:E149 E151:E156 E158:E163 E165:E170 E172:E177 E179:E184 E186:E191 E193:E198 E200:E205 E207:E212 E214:E219 E221:E226 E228:E233 E235:E240 E242:E247 E249:E254 E256:E261 E263:E268 E270:E275 E277:E282 E284:E289 E291:E296 E298:E303 E305:E310 E312:E317 E319:E324 E326:E331 E333:E338 E340:E345 E347:E352 E354:E359 E361:E366 E368:E373 E375:E380 E382:E387 E389:E394 E396:E401 E403:E408 E410:E415 E417:E422 E424:E429 E431:E436 E438:E443 E445:E450 E452:E457 E459:E464 E466:E471 E473:E478 E480:E485 E487:E492 E494:E499 E501:E506 E508:E513 E515:E520 E522:E527 E529:E534 E536:E541 E543:E548 E550:E555 E557:E562 E564:E569">
      <formula1>男子競技名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  <rowBreaks count="7" manualBreakCount="7">
    <brk id="79" max="11" man="1"/>
    <brk id="149" max="11" man="1"/>
    <brk id="219" max="11" man="1"/>
    <brk id="289" max="11" man="1"/>
    <brk id="359" max="11" man="1"/>
    <brk id="429" max="11" man="1"/>
    <brk id="49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1256"/>
  <sheetViews>
    <sheetView view="pageBreakPreview" zoomScaleSheetLayoutView="100" zoomScalePageLayoutView="0" workbookViewId="0" topLeftCell="A1">
      <selection activeCell="B12" sqref="B12:B13"/>
    </sheetView>
  </sheetViews>
  <sheetFormatPr defaultColWidth="9.00390625" defaultRowHeight="14.25" customHeight="1"/>
  <cols>
    <col min="1" max="1" width="11.875" style="14" bestFit="1" customWidth="1"/>
    <col min="2" max="2" width="15.625" style="14" customWidth="1"/>
    <col min="3" max="3" width="9.25390625" style="14" customWidth="1"/>
    <col min="4" max="4" width="2.875" style="14" customWidth="1"/>
    <col min="5" max="5" width="13.625" style="17" customWidth="1"/>
    <col min="6" max="6" width="10.625" style="15" customWidth="1"/>
    <col min="7" max="7" width="9.625" style="15" customWidth="1"/>
    <col min="8" max="8" width="11.50390625" style="15" bestFit="1" customWidth="1"/>
    <col min="9" max="9" width="10.625" style="15" customWidth="1"/>
    <col min="10" max="10" width="9.625" style="14" customWidth="1"/>
    <col min="11" max="11" width="9.625" style="82" customWidth="1"/>
    <col min="12" max="13" width="9.00390625" style="14" customWidth="1"/>
    <col min="14" max="14" width="14.625" style="14" customWidth="1"/>
    <col min="15" max="15" width="12.625" style="14" customWidth="1"/>
    <col min="16" max="16" width="12.50390625" style="14" hidden="1" customWidth="1"/>
    <col min="17" max="18" width="9.00390625" style="14" customWidth="1"/>
    <col min="19" max="16384" width="9.00390625" style="14" customWidth="1"/>
  </cols>
  <sheetData>
    <row r="1" spans="1:17" s="2" customFormat="1" ht="14.25" customHeight="1">
      <c r="A1" s="191">
        <f>'２２大戦'!C11</f>
        <v>0</v>
      </c>
      <c r="B1" s="191"/>
      <c r="C1" s="191"/>
      <c r="E1" s="191" t="s">
        <v>178</v>
      </c>
      <c r="F1" s="191"/>
      <c r="G1" s="191"/>
      <c r="H1" s="87"/>
      <c r="I1" s="191" t="s">
        <v>141</v>
      </c>
      <c r="J1" s="191"/>
      <c r="K1" s="82"/>
      <c r="M1" s="14"/>
      <c r="N1" s="14"/>
      <c r="O1" s="14"/>
      <c r="P1" s="14"/>
      <c r="Q1" s="14"/>
    </row>
    <row r="2" spans="1:17" s="2" customFormat="1" ht="14.25" customHeight="1">
      <c r="A2" s="191"/>
      <c r="B2" s="191"/>
      <c r="C2" s="191"/>
      <c r="E2" s="191"/>
      <c r="F2" s="191"/>
      <c r="G2" s="191"/>
      <c r="H2" s="87"/>
      <c r="I2" s="191"/>
      <c r="J2" s="191"/>
      <c r="K2" s="82"/>
      <c r="M2" s="14"/>
      <c r="N2" s="14"/>
      <c r="O2" s="14"/>
      <c r="P2" s="14"/>
      <c r="Q2" s="14" t="s">
        <v>142</v>
      </c>
    </row>
    <row r="3" spans="1:17" s="53" customFormat="1" ht="34.5" customHeight="1" thickBot="1">
      <c r="A3" s="54"/>
      <c r="C3" s="54"/>
      <c r="D3" s="54"/>
      <c r="E3" s="54" t="s">
        <v>143</v>
      </c>
      <c r="G3" s="192">
        <f>'２２大戦'!C25</f>
        <v>0</v>
      </c>
      <c r="H3" s="192"/>
      <c r="I3" s="192"/>
      <c r="J3" s="55" t="s">
        <v>6</v>
      </c>
      <c r="K3" s="82"/>
      <c r="L3" s="56"/>
      <c r="M3" s="57"/>
      <c r="N3" s="56"/>
      <c r="O3" s="56"/>
      <c r="P3" s="56"/>
      <c r="Q3" s="56"/>
    </row>
    <row r="4" spans="1:10" ht="14.25" customHeight="1">
      <c r="A4" s="200" t="s">
        <v>2085</v>
      </c>
      <c r="B4" s="12" t="s">
        <v>123</v>
      </c>
      <c r="C4" s="13" t="s">
        <v>122</v>
      </c>
      <c r="D4" s="146"/>
      <c r="E4" s="73" t="s">
        <v>125</v>
      </c>
      <c r="F4" s="74" t="s">
        <v>126</v>
      </c>
      <c r="G4" s="83" t="s">
        <v>159</v>
      </c>
      <c r="H4" s="126"/>
      <c r="I4" s="124"/>
      <c r="J4" s="125"/>
    </row>
    <row r="5" spans="1:10" ht="14.25" customHeight="1">
      <c r="A5" s="201"/>
      <c r="B5" s="198" t="s">
        <v>121</v>
      </c>
      <c r="C5" s="184" t="s">
        <v>124</v>
      </c>
      <c r="D5" s="175"/>
      <c r="E5" s="75" t="s">
        <v>127</v>
      </c>
      <c r="F5" s="76" t="s">
        <v>126</v>
      </c>
      <c r="G5" s="188" t="s">
        <v>161</v>
      </c>
      <c r="H5" s="123"/>
      <c r="I5" s="124"/>
      <c r="J5" s="125"/>
    </row>
    <row r="6" spans="1:10" ht="14.25" customHeight="1" thickBot="1">
      <c r="A6" s="202"/>
      <c r="B6" s="199"/>
      <c r="C6" s="185"/>
      <c r="D6" s="147"/>
      <c r="E6" s="75" t="s">
        <v>128</v>
      </c>
      <c r="F6" s="76" t="s">
        <v>126</v>
      </c>
      <c r="G6" s="189"/>
      <c r="J6" s="15"/>
    </row>
    <row r="7" spans="1:10" ht="14.25" customHeight="1">
      <c r="A7" s="70"/>
      <c r="B7" s="16"/>
      <c r="C7" s="16"/>
      <c r="D7" s="16"/>
      <c r="E7" s="79" t="s">
        <v>171</v>
      </c>
      <c r="F7" s="76" t="s">
        <v>126</v>
      </c>
      <c r="G7" s="83" t="s">
        <v>160</v>
      </c>
      <c r="J7" s="15"/>
    </row>
    <row r="8" spans="1:10" ht="14.25" customHeight="1">
      <c r="A8" s="70"/>
      <c r="B8" s="16"/>
      <c r="C8" s="16"/>
      <c r="D8" s="72"/>
      <c r="E8" s="79" t="s">
        <v>172</v>
      </c>
      <c r="F8" s="76" t="s">
        <v>126</v>
      </c>
      <c r="G8" s="188" t="s">
        <v>161</v>
      </c>
      <c r="J8" s="15"/>
    </row>
    <row r="9" spans="1:10" ht="14.25" customHeight="1" thickBot="1">
      <c r="A9" s="70"/>
      <c r="B9" s="16"/>
      <c r="C9" s="16"/>
      <c r="D9" s="72"/>
      <c r="E9" s="80" t="s">
        <v>173</v>
      </c>
      <c r="F9" s="78" t="s">
        <v>126</v>
      </c>
      <c r="G9" s="189"/>
      <c r="J9" s="15"/>
    </row>
    <row r="10" spans="2:10" ht="14.25" customHeight="1" thickBot="1">
      <c r="B10" s="71"/>
      <c r="C10" s="71"/>
      <c r="D10" s="71"/>
      <c r="E10" s="71"/>
      <c r="F10" s="81"/>
      <c r="G10" s="14"/>
      <c r="J10" s="15"/>
    </row>
    <row r="11" spans="1:16" ht="14.25" customHeight="1" thickBot="1">
      <c r="A11" s="172" t="e">
        <f>1+'２２大戦'!$K$9*100</f>
        <v>#VALUE!</v>
      </c>
      <c r="B11" s="12"/>
      <c r="C11" s="68"/>
      <c r="D11" s="146"/>
      <c r="E11" s="73"/>
      <c r="F11" s="74" t="s">
        <v>54</v>
      </c>
      <c r="G11" s="83" t="s">
        <v>159</v>
      </c>
      <c r="J11" s="15"/>
      <c r="P11" s="14" t="e">
        <f>COUNTIF(#REF!,#REF!)</f>
        <v>#REF!</v>
      </c>
    </row>
    <row r="12" spans="1:14" ht="14.25" customHeight="1" thickBot="1">
      <c r="A12" s="173"/>
      <c r="B12" s="130"/>
      <c r="C12" s="184"/>
      <c r="D12" s="175"/>
      <c r="E12" s="73"/>
      <c r="F12" s="76" t="s">
        <v>54</v>
      </c>
      <c r="G12" s="188"/>
      <c r="J12" s="15"/>
      <c r="N12" s="16"/>
    </row>
    <row r="13" spans="1:14" ht="14.25" customHeight="1" thickBot="1">
      <c r="A13" s="174"/>
      <c r="B13" s="183"/>
      <c r="C13" s="185"/>
      <c r="D13" s="147"/>
      <c r="E13" s="73"/>
      <c r="F13" s="76" t="s">
        <v>54</v>
      </c>
      <c r="G13" s="189"/>
      <c r="J13" s="15"/>
      <c r="N13" s="16"/>
    </row>
    <row r="14" spans="1:14" ht="14.25" customHeight="1" thickBot="1">
      <c r="A14" s="69"/>
      <c r="B14" s="9"/>
      <c r="C14" s="16"/>
      <c r="D14" s="16"/>
      <c r="E14" s="73"/>
      <c r="F14" s="76" t="s">
        <v>54</v>
      </c>
      <c r="G14" s="83" t="s">
        <v>160</v>
      </c>
      <c r="J14" s="15"/>
      <c r="N14" s="16"/>
    </row>
    <row r="15" spans="1:14" ht="14.25" customHeight="1" thickBot="1">
      <c r="A15" s="69"/>
      <c r="B15" s="9"/>
      <c r="C15" s="16"/>
      <c r="D15" s="16"/>
      <c r="E15" s="73"/>
      <c r="F15" s="76" t="s">
        <v>54</v>
      </c>
      <c r="G15" s="188"/>
      <c r="J15" s="15"/>
      <c r="N15" s="16"/>
    </row>
    <row r="16" spans="1:14" ht="14.25" customHeight="1" thickBot="1">
      <c r="A16" s="69"/>
      <c r="B16" s="9"/>
      <c r="C16" s="16"/>
      <c r="D16" s="16"/>
      <c r="E16" s="73"/>
      <c r="F16" s="78" t="s">
        <v>54</v>
      </c>
      <c r="G16" s="189"/>
      <c r="J16" s="15"/>
      <c r="N16" s="16"/>
    </row>
    <row r="17" spans="7:14" ht="14.25" customHeight="1" thickBot="1">
      <c r="G17" s="14"/>
      <c r="J17" s="15"/>
      <c r="N17" s="16"/>
    </row>
    <row r="18" spans="1:16" ht="14.25" customHeight="1" thickBot="1">
      <c r="A18" s="172" t="e">
        <f>$A11+1</f>
        <v>#VALUE!</v>
      </c>
      <c r="B18" s="12"/>
      <c r="C18" s="68"/>
      <c r="D18" s="146"/>
      <c r="E18" s="73"/>
      <c r="F18" s="74" t="s">
        <v>54</v>
      </c>
      <c r="G18" s="83" t="s">
        <v>159</v>
      </c>
      <c r="J18" s="15"/>
      <c r="P18" s="14" t="e">
        <f>COUNTIF(#REF!,#REF!)</f>
        <v>#REF!</v>
      </c>
    </row>
    <row r="19" spans="1:14" ht="14.25" customHeight="1" thickBot="1">
      <c r="A19" s="173"/>
      <c r="B19" s="130"/>
      <c r="C19" s="184"/>
      <c r="D19" s="175"/>
      <c r="E19" s="73"/>
      <c r="F19" s="76" t="s">
        <v>54</v>
      </c>
      <c r="G19" s="188"/>
      <c r="J19" s="15"/>
      <c r="N19" s="16"/>
    </row>
    <row r="20" spans="1:14" ht="14.25" customHeight="1" thickBot="1">
      <c r="A20" s="174"/>
      <c r="B20" s="183"/>
      <c r="C20" s="185"/>
      <c r="D20" s="147"/>
      <c r="E20" s="73"/>
      <c r="F20" s="76" t="s">
        <v>54</v>
      </c>
      <c r="G20" s="189"/>
      <c r="J20" s="15"/>
      <c r="N20" s="16"/>
    </row>
    <row r="21" spans="1:14" ht="14.25" customHeight="1" thickBot="1">
      <c r="A21" s="69"/>
      <c r="B21" s="9"/>
      <c r="C21" s="16"/>
      <c r="D21" s="16"/>
      <c r="E21" s="73"/>
      <c r="F21" s="76" t="s">
        <v>54</v>
      </c>
      <c r="G21" s="83" t="s">
        <v>160</v>
      </c>
      <c r="J21" s="15"/>
      <c r="N21" s="16"/>
    </row>
    <row r="22" spans="1:14" ht="14.25" customHeight="1" thickBot="1">
      <c r="A22" s="69"/>
      <c r="B22" s="9"/>
      <c r="C22" s="16"/>
      <c r="D22" s="16"/>
      <c r="E22" s="73"/>
      <c r="F22" s="76" t="s">
        <v>54</v>
      </c>
      <c r="G22" s="188"/>
      <c r="J22" s="15"/>
      <c r="N22" s="16"/>
    </row>
    <row r="23" spans="1:14" ht="14.25" customHeight="1" thickBot="1">
      <c r="A23" s="69"/>
      <c r="B23" s="9"/>
      <c r="C23" s="16"/>
      <c r="D23" s="16"/>
      <c r="E23" s="73"/>
      <c r="F23" s="78" t="s">
        <v>54</v>
      </c>
      <c r="G23" s="189"/>
      <c r="J23" s="15"/>
      <c r="N23" s="16"/>
    </row>
    <row r="24" spans="7:14" ht="14.25" customHeight="1" thickBot="1">
      <c r="G24" s="14"/>
      <c r="J24" s="15"/>
      <c r="N24" s="16"/>
    </row>
    <row r="25" spans="1:16" ht="14.25" customHeight="1" thickBot="1">
      <c r="A25" s="172" t="e">
        <f>$A18+1</f>
        <v>#VALUE!</v>
      </c>
      <c r="B25" s="12"/>
      <c r="C25" s="68"/>
      <c r="D25" s="146"/>
      <c r="E25" s="73"/>
      <c r="F25" s="74" t="s">
        <v>54</v>
      </c>
      <c r="G25" s="83" t="s">
        <v>159</v>
      </c>
      <c r="J25" s="15"/>
      <c r="P25" s="14" t="e">
        <f>COUNTIF(#REF!,#REF!)</f>
        <v>#REF!</v>
      </c>
    </row>
    <row r="26" spans="1:14" ht="14.25" customHeight="1" thickBot="1">
      <c r="A26" s="173"/>
      <c r="B26" s="130"/>
      <c r="C26" s="184"/>
      <c r="D26" s="175"/>
      <c r="E26" s="73"/>
      <c r="F26" s="76" t="s">
        <v>54</v>
      </c>
      <c r="G26" s="188"/>
      <c r="J26" s="15"/>
      <c r="N26" s="16"/>
    </row>
    <row r="27" spans="1:14" ht="14.25" customHeight="1" thickBot="1">
      <c r="A27" s="174"/>
      <c r="B27" s="183"/>
      <c r="C27" s="185"/>
      <c r="D27" s="147"/>
      <c r="E27" s="73"/>
      <c r="F27" s="76" t="s">
        <v>54</v>
      </c>
      <c r="G27" s="189"/>
      <c r="J27" s="15"/>
      <c r="N27" s="16"/>
    </row>
    <row r="28" spans="1:14" ht="14.25" customHeight="1" thickBot="1">
      <c r="A28" s="69"/>
      <c r="B28" s="9"/>
      <c r="C28" s="16"/>
      <c r="D28" s="16"/>
      <c r="E28" s="73"/>
      <c r="F28" s="76" t="s">
        <v>54</v>
      </c>
      <c r="G28" s="83" t="s">
        <v>160</v>
      </c>
      <c r="J28" s="15"/>
      <c r="N28" s="16"/>
    </row>
    <row r="29" spans="1:14" ht="14.25" customHeight="1" thickBot="1">
      <c r="A29" s="69"/>
      <c r="B29" s="9"/>
      <c r="C29" s="16"/>
      <c r="D29" s="16"/>
      <c r="E29" s="73"/>
      <c r="F29" s="76" t="s">
        <v>54</v>
      </c>
      <c r="G29" s="188"/>
      <c r="J29" s="15"/>
      <c r="N29" s="16"/>
    </row>
    <row r="30" spans="1:14" ht="14.25" customHeight="1" thickBot="1">
      <c r="A30" s="69"/>
      <c r="B30" s="9"/>
      <c r="C30" s="16"/>
      <c r="D30" s="16"/>
      <c r="E30" s="73"/>
      <c r="F30" s="78" t="s">
        <v>54</v>
      </c>
      <c r="G30" s="189"/>
      <c r="J30" s="15"/>
      <c r="N30" s="16"/>
    </row>
    <row r="31" spans="7:14" ht="14.25" customHeight="1" thickBot="1">
      <c r="G31" s="14"/>
      <c r="J31" s="15"/>
      <c r="N31" s="16"/>
    </row>
    <row r="32" spans="1:16" ht="14.25" customHeight="1" thickBot="1">
      <c r="A32" s="172" t="e">
        <f>$A25+1</f>
        <v>#VALUE!</v>
      </c>
      <c r="B32" s="12"/>
      <c r="C32" s="68"/>
      <c r="D32" s="146"/>
      <c r="E32" s="73"/>
      <c r="F32" s="74" t="s">
        <v>54</v>
      </c>
      <c r="G32" s="83" t="s">
        <v>159</v>
      </c>
      <c r="J32" s="15"/>
      <c r="P32" s="14" t="e">
        <f>COUNTIF(#REF!,#REF!)</f>
        <v>#REF!</v>
      </c>
    </row>
    <row r="33" spans="1:14" ht="14.25" customHeight="1" thickBot="1">
      <c r="A33" s="173"/>
      <c r="B33" s="130"/>
      <c r="C33" s="184"/>
      <c r="D33" s="175"/>
      <c r="E33" s="73"/>
      <c r="F33" s="76" t="s">
        <v>54</v>
      </c>
      <c r="G33" s="188"/>
      <c r="J33" s="15"/>
      <c r="N33" s="16"/>
    </row>
    <row r="34" spans="1:14" ht="14.25" customHeight="1" thickBot="1">
      <c r="A34" s="174"/>
      <c r="B34" s="183"/>
      <c r="C34" s="185"/>
      <c r="D34" s="147"/>
      <c r="E34" s="73"/>
      <c r="F34" s="76" t="s">
        <v>54</v>
      </c>
      <c r="G34" s="189"/>
      <c r="J34" s="15"/>
      <c r="N34" s="16"/>
    </row>
    <row r="35" spans="1:14" ht="14.25" customHeight="1" thickBot="1">
      <c r="A35" s="69"/>
      <c r="B35" s="9"/>
      <c r="C35" s="16"/>
      <c r="D35" s="16"/>
      <c r="E35" s="73"/>
      <c r="F35" s="76" t="s">
        <v>54</v>
      </c>
      <c r="G35" s="83" t="s">
        <v>160</v>
      </c>
      <c r="J35" s="15"/>
      <c r="N35" s="16"/>
    </row>
    <row r="36" spans="1:14" ht="14.25" customHeight="1" thickBot="1">
      <c r="A36" s="69"/>
      <c r="B36" s="9"/>
      <c r="C36" s="16"/>
      <c r="D36" s="16"/>
      <c r="E36" s="73"/>
      <c r="F36" s="76" t="s">
        <v>54</v>
      </c>
      <c r="G36" s="188"/>
      <c r="J36" s="15"/>
      <c r="N36" s="16"/>
    </row>
    <row r="37" spans="1:14" ht="14.25" customHeight="1" thickBot="1">
      <c r="A37" s="69"/>
      <c r="B37" s="9"/>
      <c r="C37" s="16"/>
      <c r="D37" s="16"/>
      <c r="E37" s="73"/>
      <c r="F37" s="78" t="s">
        <v>54</v>
      </c>
      <c r="G37" s="189"/>
      <c r="J37" s="15"/>
      <c r="N37" s="16"/>
    </row>
    <row r="38" spans="7:14" ht="14.25" customHeight="1" thickBot="1">
      <c r="G38" s="14"/>
      <c r="J38" s="15"/>
      <c r="N38" s="16"/>
    </row>
    <row r="39" spans="1:16" ht="14.25" customHeight="1" thickBot="1">
      <c r="A39" s="172" t="e">
        <f>$A32+1</f>
        <v>#VALUE!</v>
      </c>
      <c r="B39" s="12"/>
      <c r="C39" s="68"/>
      <c r="D39" s="146"/>
      <c r="E39" s="73"/>
      <c r="F39" s="74" t="s">
        <v>54</v>
      </c>
      <c r="G39" s="83" t="s">
        <v>159</v>
      </c>
      <c r="J39" s="15"/>
      <c r="P39" s="14" t="e">
        <f>COUNTIF(#REF!,#REF!)</f>
        <v>#REF!</v>
      </c>
    </row>
    <row r="40" spans="1:14" ht="14.25" customHeight="1" thickBot="1">
      <c r="A40" s="173"/>
      <c r="B40" s="130"/>
      <c r="C40" s="184"/>
      <c r="D40" s="175"/>
      <c r="E40" s="73"/>
      <c r="F40" s="76" t="s">
        <v>54</v>
      </c>
      <c r="G40" s="188"/>
      <c r="J40" s="15"/>
      <c r="N40" s="16"/>
    </row>
    <row r="41" spans="1:14" ht="14.25" customHeight="1" thickBot="1">
      <c r="A41" s="174"/>
      <c r="B41" s="183"/>
      <c r="C41" s="185"/>
      <c r="D41" s="147"/>
      <c r="E41" s="73"/>
      <c r="F41" s="76" t="s">
        <v>54</v>
      </c>
      <c r="G41" s="189"/>
      <c r="J41" s="15"/>
      <c r="N41" s="16"/>
    </row>
    <row r="42" spans="1:14" ht="14.25" customHeight="1" thickBot="1">
      <c r="A42" s="69"/>
      <c r="B42" s="9"/>
      <c r="C42" s="16"/>
      <c r="D42" s="16"/>
      <c r="E42" s="73"/>
      <c r="F42" s="76" t="s">
        <v>54</v>
      </c>
      <c r="G42" s="83" t="s">
        <v>160</v>
      </c>
      <c r="J42" s="15"/>
      <c r="N42" s="16"/>
    </row>
    <row r="43" spans="1:14" ht="14.25" customHeight="1" thickBot="1">
      <c r="A43" s="69"/>
      <c r="B43" s="9"/>
      <c r="C43" s="16"/>
      <c r="D43" s="16"/>
      <c r="E43" s="73"/>
      <c r="F43" s="76" t="s">
        <v>54</v>
      </c>
      <c r="G43" s="188"/>
      <c r="J43" s="15"/>
      <c r="N43" s="16"/>
    </row>
    <row r="44" spans="1:14" ht="14.25" customHeight="1" thickBot="1">
      <c r="A44" s="69"/>
      <c r="B44" s="9"/>
      <c r="C44" s="16"/>
      <c r="D44" s="16"/>
      <c r="E44" s="73"/>
      <c r="F44" s="78" t="s">
        <v>54</v>
      </c>
      <c r="G44" s="189"/>
      <c r="J44" s="15"/>
      <c r="N44" s="16"/>
    </row>
    <row r="45" spans="7:14" ht="14.25" customHeight="1" thickBot="1">
      <c r="G45" s="14"/>
      <c r="J45" s="15"/>
      <c r="N45" s="16"/>
    </row>
    <row r="46" spans="1:16" ht="14.25" customHeight="1" thickBot="1">
      <c r="A46" s="172" t="e">
        <f>$A39+1</f>
        <v>#VALUE!</v>
      </c>
      <c r="B46" s="12"/>
      <c r="C46" s="68"/>
      <c r="D46" s="146"/>
      <c r="E46" s="73"/>
      <c r="F46" s="74" t="s">
        <v>54</v>
      </c>
      <c r="G46" s="83" t="s">
        <v>159</v>
      </c>
      <c r="J46" s="15"/>
      <c r="P46" s="14" t="e">
        <f>COUNTIF(#REF!,#REF!)</f>
        <v>#REF!</v>
      </c>
    </row>
    <row r="47" spans="1:14" ht="14.25" customHeight="1" thickBot="1">
      <c r="A47" s="173"/>
      <c r="B47" s="130"/>
      <c r="C47" s="184"/>
      <c r="D47" s="175"/>
      <c r="E47" s="73"/>
      <c r="F47" s="76" t="s">
        <v>54</v>
      </c>
      <c r="G47" s="188"/>
      <c r="J47" s="15"/>
      <c r="N47" s="16"/>
    </row>
    <row r="48" spans="1:14" ht="14.25" customHeight="1" thickBot="1">
      <c r="A48" s="174"/>
      <c r="B48" s="183"/>
      <c r="C48" s="185"/>
      <c r="D48" s="147"/>
      <c r="E48" s="73"/>
      <c r="F48" s="76" t="s">
        <v>54</v>
      </c>
      <c r="G48" s="189"/>
      <c r="J48" s="15"/>
      <c r="N48" s="16"/>
    </row>
    <row r="49" spans="1:14" ht="14.25" customHeight="1" thickBot="1">
      <c r="A49" s="69"/>
      <c r="B49" s="9"/>
      <c r="C49" s="16"/>
      <c r="D49" s="16"/>
      <c r="E49" s="73"/>
      <c r="F49" s="76" t="s">
        <v>54</v>
      </c>
      <c r="G49" s="83" t="s">
        <v>160</v>
      </c>
      <c r="J49" s="15"/>
      <c r="N49" s="16"/>
    </row>
    <row r="50" spans="1:14" ht="14.25" customHeight="1" thickBot="1">
      <c r="A50" s="69"/>
      <c r="B50" s="9"/>
      <c r="C50" s="16"/>
      <c r="D50" s="16"/>
      <c r="E50" s="73"/>
      <c r="F50" s="76" t="s">
        <v>54</v>
      </c>
      <c r="G50" s="188"/>
      <c r="J50" s="15"/>
      <c r="N50" s="16"/>
    </row>
    <row r="51" spans="1:14" ht="14.25" customHeight="1" thickBot="1">
      <c r="A51" s="69"/>
      <c r="B51" s="9"/>
      <c r="C51" s="16"/>
      <c r="D51" s="16"/>
      <c r="E51" s="73"/>
      <c r="F51" s="78" t="s">
        <v>54</v>
      </c>
      <c r="G51" s="189"/>
      <c r="J51" s="15"/>
      <c r="N51" s="16"/>
    </row>
    <row r="52" spans="7:14" ht="14.25" customHeight="1" thickBot="1">
      <c r="G52" s="14"/>
      <c r="J52" s="15"/>
      <c r="N52" s="16"/>
    </row>
    <row r="53" spans="1:16" ht="14.25" customHeight="1" thickBot="1">
      <c r="A53" s="172" t="e">
        <f>$A46+1</f>
        <v>#VALUE!</v>
      </c>
      <c r="B53" s="12"/>
      <c r="C53" s="68"/>
      <c r="D53" s="146"/>
      <c r="E53" s="73"/>
      <c r="F53" s="74" t="s">
        <v>54</v>
      </c>
      <c r="G53" s="83" t="s">
        <v>159</v>
      </c>
      <c r="J53" s="15"/>
      <c r="P53" s="14" t="e">
        <f>COUNTIF(#REF!,#REF!)</f>
        <v>#REF!</v>
      </c>
    </row>
    <row r="54" spans="1:14" ht="14.25" customHeight="1" thickBot="1">
      <c r="A54" s="173"/>
      <c r="B54" s="130"/>
      <c r="C54" s="184"/>
      <c r="D54" s="175"/>
      <c r="E54" s="73"/>
      <c r="F54" s="76" t="s">
        <v>54</v>
      </c>
      <c r="G54" s="188"/>
      <c r="J54" s="15"/>
      <c r="N54" s="16"/>
    </row>
    <row r="55" spans="1:14" ht="14.25" customHeight="1" thickBot="1">
      <c r="A55" s="174"/>
      <c r="B55" s="183"/>
      <c r="C55" s="185"/>
      <c r="D55" s="147"/>
      <c r="E55" s="73"/>
      <c r="F55" s="76" t="s">
        <v>54</v>
      </c>
      <c r="G55" s="189"/>
      <c r="J55" s="15"/>
      <c r="N55" s="16"/>
    </row>
    <row r="56" spans="1:14" ht="14.25" customHeight="1" thickBot="1">
      <c r="A56" s="69"/>
      <c r="B56" s="9"/>
      <c r="C56" s="16"/>
      <c r="D56" s="16"/>
      <c r="E56" s="73"/>
      <c r="F56" s="76" t="s">
        <v>54</v>
      </c>
      <c r="G56" s="83" t="s">
        <v>160</v>
      </c>
      <c r="J56" s="15"/>
      <c r="N56" s="16"/>
    </row>
    <row r="57" spans="1:14" ht="14.25" customHeight="1" thickBot="1">
      <c r="A57" s="69"/>
      <c r="B57" s="9"/>
      <c r="C57" s="16"/>
      <c r="D57" s="16"/>
      <c r="E57" s="73"/>
      <c r="F57" s="76" t="s">
        <v>54</v>
      </c>
      <c r="G57" s="188"/>
      <c r="J57" s="15"/>
      <c r="N57" s="16"/>
    </row>
    <row r="58" spans="1:14" ht="14.25" customHeight="1" thickBot="1">
      <c r="A58" s="69"/>
      <c r="B58" s="9"/>
      <c r="C58" s="16"/>
      <c r="D58" s="16"/>
      <c r="E58" s="73"/>
      <c r="F58" s="78" t="s">
        <v>54</v>
      </c>
      <c r="G58" s="189"/>
      <c r="J58" s="15"/>
      <c r="N58" s="16"/>
    </row>
    <row r="59" spans="7:14" ht="14.25" customHeight="1" thickBot="1">
      <c r="G59" s="14"/>
      <c r="J59" s="15"/>
      <c r="N59" s="16"/>
    </row>
    <row r="60" spans="1:16" ht="14.25" customHeight="1" thickBot="1">
      <c r="A60" s="172" t="e">
        <f>$A53+1</f>
        <v>#VALUE!</v>
      </c>
      <c r="B60" s="12"/>
      <c r="C60" s="68"/>
      <c r="D60" s="146"/>
      <c r="E60" s="73"/>
      <c r="F60" s="74" t="s">
        <v>54</v>
      </c>
      <c r="G60" s="83" t="s">
        <v>159</v>
      </c>
      <c r="J60" s="15"/>
      <c r="P60" s="14" t="e">
        <f>COUNTIF(#REF!,#REF!)</f>
        <v>#REF!</v>
      </c>
    </row>
    <row r="61" spans="1:14" ht="14.25" customHeight="1" thickBot="1">
      <c r="A61" s="173"/>
      <c r="B61" s="130"/>
      <c r="C61" s="184"/>
      <c r="D61" s="175"/>
      <c r="E61" s="73"/>
      <c r="F61" s="76" t="s">
        <v>54</v>
      </c>
      <c r="G61" s="188"/>
      <c r="J61" s="15"/>
      <c r="N61" s="16"/>
    </row>
    <row r="62" spans="1:14" ht="14.25" customHeight="1" thickBot="1">
      <c r="A62" s="174"/>
      <c r="B62" s="183"/>
      <c r="C62" s="185"/>
      <c r="D62" s="147"/>
      <c r="E62" s="73"/>
      <c r="F62" s="76" t="s">
        <v>54</v>
      </c>
      <c r="G62" s="189"/>
      <c r="J62" s="15"/>
      <c r="N62" s="16"/>
    </row>
    <row r="63" spans="1:14" ht="14.25" customHeight="1" thickBot="1">
      <c r="A63" s="69"/>
      <c r="B63" s="9"/>
      <c r="C63" s="16"/>
      <c r="D63" s="16"/>
      <c r="E63" s="73"/>
      <c r="F63" s="76" t="s">
        <v>54</v>
      </c>
      <c r="G63" s="83" t="s">
        <v>160</v>
      </c>
      <c r="J63" s="15"/>
      <c r="N63" s="16"/>
    </row>
    <row r="64" spans="1:14" ht="14.25" customHeight="1" thickBot="1">
      <c r="A64" s="69"/>
      <c r="B64" s="9"/>
      <c r="C64" s="16"/>
      <c r="D64" s="16"/>
      <c r="E64" s="73"/>
      <c r="F64" s="76" t="s">
        <v>54</v>
      </c>
      <c r="G64" s="188"/>
      <c r="J64" s="15"/>
      <c r="N64" s="16"/>
    </row>
    <row r="65" spans="1:14" ht="14.25" customHeight="1" thickBot="1">
      <c r="A65" s="69"/>
      <c r="B65" s="9"/>
      <c r="C65" s="16"/>
      <c r="D65" s="16"/>
      <c r="E65" s="73"/>
      <c r="F65" s="78" t="s">
        <v>54</v>
      </c>
      <c r="G65" s="189"/>
      <c r="J65" s="15"/>
      <c r="N65" s="16"/>
    </row>
    <row r="66" spans="7:14" ht="14.25" customHeight="1" thickBot="1">
      <c r="G66" s="14"/>
      <c r="J66" s="15"/>
      <c r="N66" s="16"/>
    </row>
    <row r="67" spans="1:16" ht="14.25" customHeight="1" thickBot="1">
      <c r="A67" s="172" t="e">
        <f>$A60+1</f>
        <v>#VALUE!</v>
      </c>
      <c r="B67" s="12"/>
      <c r="C67" s="68"/>
      <c r="D67" s="146"/>
      <c r="E67" s="73"/>
      <c r="F67" s="74" t="s">
        <v>54</v>
      </c>
      <c r="G67" s="83" t="s">
        <v>159</v>
      </c>
      <c r="J67" s="15"/>
      <c r="P67" s="14" t="e">
        <f>COUNTIF(#REF!,#REF!)</f>
        <v>#REF!</v>
      </c>
    </row>
    <row r="68" spans="1:14" ht="14.25" customHeight="1" thickBot="1">
      <c r="A68" s="173"/>
      <c r="B68" s="130"/>
      <c r="C68" s="184"/>
      <c r="D68" s="175"/>
      <c r="E68" s="73"/>
      <c r="F68" s="76" t="s">
        <v>54</v>
      </c>
      <c r="G68" s="188"/>
      <c r="J68" s="15"/>
      <c r="N68" s="16"/>
    </row>
    <row r="69" spans="1:14" ht="14.25" customHeight="1" thickBot="1">
      <c r="A69" s="174"/>
      <c r="B69" s="183"/>
      <c r="C69" s="185"/>
      <c r="D69" s="147"/>
      <c r="E69" s="73"/>
      <c r="F69" s="76" t="s">
        <v>54</v>
      </c>
      <c r="G69" s="189"/>
      <c r="J69" s="15"/>
      <c r="N69" s="16"/>
    </row>
    <row r="70" spans="1:14" ht="14.25" customHeight="1" thickBot="1">
      <c r="A70" s="69"/>
      <c r="B70" s="9"/>
      <c r="C70" s="16"/>
      <c r="D70" s="16"/>
      <c r="E70" s="73"/>
      <c r="F70" s="76" t="s">
        <v>54</v>
      </c>
      <c r="G70" s="83" t="s">
        <v>160</v>
      </c>
      <c r="J70" s="15"/>
      <c r="N70" s="16"/>
    </row>
    <row r="71" spans="1:14" ht="14.25" customHeight="1" thickBot="1">
      <c r="A71" s="69"/>
      <c r="B71" s="9"/>
      <c r="C71" s="16"/>
      <c r="D71" s="16"/>
      <c r="E71" s="73"/>
      <c r="F71" s="76" t="s">
        <v>54</v>
      </c>
      <c r="G71" s="188"/>
      <c r="J71" s="15"/>
      <c r="N71" s="16"/>
    </row>
    <row r="72" spans="1:14" ht="14.25" customHeight="1" thickBot="1">
      <c r="A72" s="69"/>
      <c r="B72" s="9"/>
      <c r="C72" s="16"/>
      <c r="D72" s="16"/>
      <c r="E72" s="73"/>
      <c r="F72" s="78" t="s">
        <v>54</v>
      </c>
      <c r="G72" s="189"/>
      <c r="J72" s="15"/>
      <c r="N72" s="16"/>
    </row>
    <row r="73" spans="7:14" ht="14.25" customHeight="1" thickBot="1">
      <c r="G73" s="14"/>
      <c r="J73" s="15"/>
      <c r="N73" s="16"/>
    </row>
    <row r="74" spans="1:16" ht="14.25" customHeight="1" thickBot="1">
      <c r="A74" s="172" t="e">
        <f>$A67+1</f>
        <v>#VALUE!</v>
      </c>
      <c r="B74" s="12"/>
      <c r="C74" s="68"/>
      <c r="D74" s="146"/>
      <c r="E74" s="73"/>
      <c r="F74" s="74" t="s">
        <v>54</v>
      </c>
      <c r="G74" s="83" t="s">
        <v>159</v>
      </c>
      <c r="J74" s="15"/>
      <c r="P74" s="14" t="e">
        <f>COUNTIF(#REF!,#REF!)</f>
        <v>#REF!</v>
      </c>
    </row>
    <row r="75" spans="1:14" ht="14.25" customHeight="1" thickBot="1">
      <c r="A75" s="173"/>
      <c r="B75" s="130"/>
      <c r="C75" s="184"/>
      <c r="D75" s="175"/>
      <c r="E75" s="73"/>
      <c r="F75" s="76" t="s">
        <v>54</v>
      </c>
      <c r="G75" s="188"/>
      <c r="J75" s="15"/>
      <c r="N75" s="16"/>
    </row>
    <row r="76" spans="1:14" ht="14.25" customHeight="1" thickBot="1">
      <c r="A76" s="174"/>
      <c r="B76" s="183"/>
      <c r="C76" s="185"/>
      <c r="D76" s="147"/>
      <c r="E76" s="73"/>
      <c r="F76" s="76" t="s">
        <v>54</v>
      </c>
      <c r="G76" s="189"/>
      <c r="J76" s="15"/>
      <c r="N76" s="16"/>
    </row>
    <row r="77" spans="1:14" ht="14.25" customHeight="1" thickBot="1">
      <c r="A77" s="69"/>
      <c r="B77" s="9"/>
      <c r="C77" s="16"/>
      <c r="D77" s="16"/>
      <c r="E77" s="73"/>
      <c r="F77" s="76" t="s">
        <v>54</v>
      </c>
      <c r="G77" s="83" t="s">
        <v>160</v>
      </c>
      <c r="J77" s="15"/>
      <c r="N77" s="16"/>
    </row>
    <row r="78" spans="1:14" ht="14.25" customHeight="1" thickBot="1">
      <c r="A78" s="69"/>
      <c r="B78" s="9"/>
      <c r="C78" s="16"/>
      <c r="D78" s="16"/>
      <c r="E78" s="73"/>
      <c r="F78" s="76" t="s">
        <v>54</v>
      </c>
      <c r="G78" s="188"/>
      <c r="J78" s="15"/>
      <c r="N78" s="16"/>
    </row>
    <row r="79" spans="1:14" ht="14.25" customHeight="1" thickBot="1">
      <c r="A79" s="69"/>
      <c r="B79" s="9"/>
      <c r="C79" s="16"/>
      <c r="D79" s="16"/>
      <c r="E79" s="73"/>
      <c r="F79" s="78" t="s">
        <v>54</v>
      </c>
      <c r="G79" s="189"/>
      <c r="J79" s="15"/>
      <c r="N79" s="16"/>
    </row>
    <row r="80" spans="7:14" ht="14.25" customHeight="1" thickBot="1">
      <c r="G80" s="14"/>
      <c r="J80" s="15"/>
      <c r="N80" s="16"/>
    </row>
    <row r="81" spans="1:16" ht="14.25" customHeight="1" thickBot="1">
      <c r="A81" s="172" t="e">
        <f>$A74+1</f>
        <v>#VALUE!</v>
      </c>
      <c r="B81" s="12"/>
      <c r="C81" s="68"/>
      <c r="D81" s="146"/>
      <c r="E81" s="73"/>
      <c r="F81" s="74" t="s">
        <v>54</v>
      </c>
      <c r="G81" s="83" t="s">
        <v>159</v>
      </c>
      <c r="J81" s="15"/>
      <c r="P81" s="14" t="e">
        <f>COUNTIF(#REF!,#REF!)</f>
        <v>#REF!</v>
      </c>
    </row>
    <row r="82" spans="1:14" ht="14.25" customHeight="1" thickBot="1">
      <c r="A82" s="173"/>
      <c r="B82" s="130"/>
      <c r="C82" s="184"/>
      <c r="D82" s="175"/>
      <c r="E82" s="73"/>
      <c r="F82" s="76" t="s">
        <v>54</v>
      </c>
      <c r="G82" s="188"/>
      <c r="J82" s="15"/>
      <c r="N82" s="16"/>
    </row>
    <row r="83" spans="1:14" ht="14.25" customHeight="1" thickBot="1">
      <c r="A83" s="174"/>
      <c r="B83" s="183"/>
      <c r="C83" s="185"/>
      <c r="D83" s="147"/>
      <c r="E83" s="73"/>
      <c r="F83" s="76" t="s">
        <v>54</v>
      </c>
      <c r="G83" s="189"/>
      <c r="J83" s="15"/>
      <c r="N83" s="16"/>
    </row>
    <row r="84" spans="1:14" ht="14.25" customHeight="1" thickBot="1">
      <c r="A84" s="69"/>
      <c r="B84" s="9"/>
      <c r="C84" s="16"/>
      <c r="D84" s="16"/>
      <c r="E84" s="73"/>
      <c r="F84" s="76" t="s">
        <v>54</v>
      </c>
      <c r="G84" s="83" t="s">
        <v>160</v>
      </c>
      <c r="J84" s="15"/>
      <c r="N84" s="16"/>
    </row>
    <row r="85" spans="1:14" ht="14.25" customHeight="1" thickBot="1">
      <c r="A85" s="69"/>
      <c r="B85" s="9"/>
      <c r="C85" s="16"/>
      <c r="D85" s="16"/>
      <c r="E85" s="73"/>
      <c r="F85" s="76" t="s">
        <v>54</v>
      </c>
      <c r="G85" s="188"/>
      <c r="J85" s="15"/>
      <c r="N85" s="16"/>
    </row>
    <row r="86" spans="1:14" ht="14.25" customHeight="1" thickBot="1">
      <c r="A86" s="69"/>
      <c r="B86" s="9"/>
      <c r="C86" s="16"/>
      <c r="D86" s="16"/>
      <c r="E86" s="73"/>
      <c r="F86" s="78" t="s">
        <v>54</v>
      </c>
      <c r="G86" s="189"/>
      <c r="J86" s="15"/>
      <c r="N86" s="16"/>
    </row>
    <row r="87" spans="7:14" ht="14.25" customHeight="1" thickBot="1">
      <c r="G87" s="14"/>
      <c r="J87" s="15"/>
      <c r="N87" s="16"/>
    </row>
    <row r="88" spans="1:16" ht="14.25" customHeight="1" thickBot="1">
      <c r="A88" s="172" t="e">
        <f>$A81+1</f>
        <v>#VALUE!</v>
      </c>
      <c r="B88" s="12"/>
      <c r="C88" s="68"/>
      <c r="D88" s="146"/>
      <c r="E88" s="73"/>
      <c r="F88" s="74" t="s">
        <v>54</v>
      </c>
      <c r="G88" s="83" t="s">
        <v>159</v>
      </c>
      <c r="J88" s="15"/>
      <c r="P88" s="14" t="e">
        <f>COUNTIF(#REF!,#REF!)</f>
        <v>#REF!</v>
      </c>
    </row>
    <row r="89" spans="1:14" ht="14.25" customHeight="1" thickBot="1">
      <c r="A89" s="173"/>
      <c r="B89" s="130"/>
      <c r="C89" s="184"/>
      <c r="D89" s="175"/>
      <c r="E89" s="73"/>
      <c r="F89" s="76" t="s">
        <v>54</v>
      </c>
      <c r="G89" s="188"/>
      <c r="J89" s="15"/>
      <c r="N89" s="16"/>
    </row>
    <row r="90" spans="1:14" ht="14.25" customHeight="1" thickBot="1">
      <c r="A90" s="174"/>
      <c r="B90" s="183"/>
      <c r="C90" s="185"/>
      <c r="D90" s="147"/>
      <c r="E90" s="73"/>
      <c r="F90" s="76" t="s">
        <v>54</v>
      </c>
      <c r="G90" s="189"/>
      <c r="J90" s="15"/>
      <c r="N90" s="16"/>
    </row>
    <row r="91" spans="1:14" ht="14.25" customHeight="1" thickBot="1">
      <c r="A91" s="69"/>
      <c r="B91" s="9"/>
      <c r="C91" s="16"/>
      <c r="D91" s="16"/>
      <c r="E91" s="73"/>
      <c r="F91" s="76" t="s">
        <v>54</v>
      </c>
      <c r="G91" s="83" t="s">
        <v>160</v>
      </c>
      <c r="J91" s="15"/>
      <c r="N91" s="16"/>
    </row>
    <row r="92" spans="1:14" ht="14.25" customHeight="1" thickBot="1">
      <c r="A92" s="69"/>
      <c r="B92" s="9"/>
      <c r="C92" s="16"/>
      <c r="D92" s="16"/>
      <c r="E92" s="73"/>
      <c r="F92" s="76" t="s">
        <v>54</v>
      </c>
      <c r="G92" s="188"/>
      <c r="J92" s="15"/>
      <c r="N92" s="16"/>
    </row>
    <row r="93" spans="1:14" ht="14.25" customHeight="1" thickBot="1">
      <c r="A93" s="69"/>
      <c r="B93" s="9"/>
      <c r="C93" s="16"/>
      <c r="D93" s="16"/>
      <c r="E93" s="73"/>
      <c r="F93" s="78" t="s">
        <v>54</v>
      </c>
      <c r="G93" s="189"/>
      <c r="J93" s="15"/>
      <c r="N93" s="16"/>
    </row>
    <row r="94" spans="7:14" ht="14.25" customHeight="1" thickBot="1">
      <c r="G94" s="14"/>
      <c r="J94" s="15"/>
      <c r="N94" s="16"/>
    </row>
    <row r="95" spans="1:16" ht="14.25" customHeight="1" thickBot="1">
      <c r="A95" s="172" t="e">
        <f>$A88+1</f>
        <v>#VALUE!</v>
      </c>
      <c r="B95" s="12"/>
      <c r="C95" s="68"/>
      <c r="D95" s="146"/>
      <c r="E95" s="73"/>
      <c r="F95" s="74" t="s">
        <v>54</v>
      </c>
      <c r="G95" s="83" t="s">
        <v>159</v>
      </c>
      <c r="J95" s="15"/>
      <c r="P95" s="14" t="e">
        <f>COUNTIF(#REF!,#REF!)</f>
        <v>#REF!</v>
      </c>
    </row>
    <row r="96" spans="1:14" ht="14.25" customHeight="1" thickBot="1">
      <c r="A96" s="173"/>
      <c r="B96" s="130"/>
      <c r="C96" s="184"/>
      <c r="D96" s="175"/>
      <c r="E96" s="73"/>
      <c r="F96" s="76" t="s">
        <v>54</v>
      </c>
      <c r="G96" s="188"/>
      <c r="J96" s="15"/>
      <c r="N96" s="16"/>
    </row>
    <row r="97" spans="1:14" ht="14.25" customHeight="1" thickBot="1">
      <c r="A97" s="174"/>
      <c r="B97" s="183"/>
      <c r="C97" s="185"/>
      <c r="D97" s="147"/>
      <c r="E97" s="73"/>
      <c r="F97" s="76" t="s">
        <v>54</v>
      </c>
      <c r="G97" s="189"/>
      <c r="J97" s="15"/>
      <c r="N97" s="16"/>
    </row>
    <row r="98" spans="1:14" ht="14.25" customHeight="1" thickBot="1">
      <c r="A98" s="69"/>
      <c r="B98" s="9"/>
      <c r="C98" s="16"/>
      <c r="D98" s="16"/>
      <c r="E98" s="73"/>
      <c r="F98" s="76" t="s">
        <v>54</v>
      </c>
      <c r="G98" s="83" t="s">
        <v>160</v>
      </c>
      <c r="J98" s="15"/>
      <c r="N98" s="16"/>
    </row>
    <row r="99" spans="1:14" ht="14.25" customHeight="1" thickBot="1">
      <c r="A99" s="69"/>
      <c r="B99" s="9"/>
      <c r="C99" s="16"/>
      <c r="D99" s="16"/>
      <c r="E99" s="73"/>
      <c r="F99" s="76" t="s">
        <v>54</v>
      </c>
      <c r="G99" s="188"/>
      <c r="J99" s="15"/>
      <c r="N99" s="16"/>
    </row>
    <row r="100" spans="1:14" ht="14.25" customHeight="1" thickBot="1">
      <c r="A100" s="69"/>
      <c r="B100" s="9"/>
      <c r="C100" s="16"/>
      <c r="D100" s="16"/>
      <c r="E100" s="73"/>
      <c r="F100" s="78" t="s">
        <v>54</v>
      </c>
      <c r="G100" s="189"/>
      <c r="J100" s="15"/>
      <c r="N100" s="16"/>
    </row>
    <row r="101" spans="7:14" ht="14.25" customHeight="1" thickBot="1">
      <c r="G101" s="14"/>
      <c r="J101" s="15"/>
      <c r="N101" s="16"/>
    </row>
    <row r="102" spans="1:16" ht="14.25" customHeight="1" thickBot="1">
      <c r="A102" s="172" t="e">
        <f>$A95+1</f>
        <v>#VALUE!</v>
      </c>
      <c r="B102" s="12"/>
      <c r="C102" s="68"/>
      <c r="D102" s="146"/>
      <c r="E102" s="73"/>
      <c r="F102" s="74" t="s">
        <v>54</v>
      </c>
      <c r="G102" s="83" t="s">
        <v>159</v>
      </c>
      <c r="J102" s="15"/>
      <c r="P102" s="14" t="e">
        <f>COUNTIF(#REF!,#REF!)</f>
        <v>#REF!</v>
      </c>
    </row>
    <row r="103" spans="1:14" ht="14.25" customHeight="1" thickBot="1">
      <c r="A103" s="173"/>
      <c r="B103" s="130"/>
      <c r="C103" s="184"/>
      <c r="D103" s="175"/>
      <c r="E103" s="73"/>
      <c r="F103" s="76" t="s">
        <v>54</v>
      </c>
      <c r="G103" s="188"/>
      <c r="J103" s="15"/>
      <c r="N103" s="16"/>
    </row>
    <row r="104" spans="1:14" ht="14.25" customHeight="1" thickBot="1">
      <c r="A104" s="174"/>
      <c r="B104" s="183"/>
      <c r="C104" s="185"/>
      <c r="D104" s="147"/>
      <c r="E104" s="73"/>
      <c r="F104" s="76" t="s">
        <v>54</v>
      </c>
      <c r="G104" s="189"/>
      <c r="J104" s="15"/>
      <c r="N104" s="16"/>
    </row>
    <row r="105" spans="1:14" ht="14.25" customHeight="1" thickBot="1">
      <c r="A105" s="69"/>
      <c r="B105" s="9"/>
      <c r="C105" s="16"/>
      <c r="D105" s="16"/>
      <c r="E105" s="73"/>
      <c r="F105" s="76" t="s">
        <v>54</v>
      </c>
      <c r="G105" s="83" t="s">
        <v>160</v>
      </c>
      <c r="J105" s="15"/>
      <c r="N105" s="16"/>
    </row>
    <row r="106" spans="1:14" ht="14.25" customHeight="1" thickBot="1">
      <c r="A106" s="69"/>
      <c r="B106" s="9"/>
      <c r="C106" s="16"/>
      <c r="D106" s="16"/>
      <c r="E106" s="73"/>
      <c r="F106" s="76" t="s">
        <v>54</v>
      </c>
      <c r="G106" s="188"/>
      <c r="J106" s="15"/>
      <c r="N106" s="16"/>
    </row>
    <row r="107" spans="1:14" ht="14.25" customHeight="1" thickBot="1">
      <c r="A107" s="69"/>
      <c r="B107" s="9"/>
      <c r="C107" s="16"/>
      <c r="D107" s="16"/>
      <c r="E107" s="73"/>
      <c r="F107" s="78" t="s">
        <v>54</v>
      </c>
      <c r="G107" s="189"/>
      <c r="J107" s="15"/>
      <c r="N107" s="16"/>
    </row>
    <row r="108" spans="7:14" ht="14.25" customHeight="1" thickBot="1">
      <c r="G108" s="14"/>
      <c r="J108" s="15"/>
      <c r="N108" s="16"/>
    </row>
    <row r="109" spans="1:16" ht="14.25" customHeight="1" thickBot="1">
      <c r="A109" s="172" t="e">
        <f>$A102+1</f>
        <v>#VALUE!</v>
      </c>
      <c r="B109" s="12"/>
      <c r="C109" s="68"/>
      <c r="D109" s="146"/>
      <c r="E109" s="73"/>
      <c r="F109" s="74" t="s">
        <v>54</v>
      </c>
      <c r="G109" s="83" t="s">
        <v>159</v>
      </c>
      <c r="J109" s="15"/>
      <c r="P109" s="14" t="e">
        <f>COUNTIF(#REF!,#REF!)</f>
        <v>#REF!</v>
      </c>
    </row>
    <row r="110" spans="1:14" ht="14.25" customHeight="1" thickBot="1">
      <c r="A110" s="173"/>
      <c r="B110" s="130"/>
      <c r="C110" s="184"/>
      <c r="D110" s="175"/>
      <c r="E110" s="73"/>
      <c r="F110" s="76" t="s">
        <v>54</v>
      </c>
      <c r="G110" s="188"/>
      <c r="J110" s="15"/>
      <c r="N110" s="16"/>
    </row>
    <row r="111" spans="1:14" ht="14.25" customHeight="1" thickBot="1">
      <c r="A111" s="174"/>
      <c r="B111" s="183"/>
      <c r="C111" s="185"/>
      <c r="D111" s="147"/>
      <c r="E111" s="73"/>
      <c r="F111" s="76" t="s">
        <v>54</v>
      </c>
      <c r="G111" s="189"/>
      <c r="J111" s="15"/>
      <c r="N111" s="16"/>
    </row>
    <row r="112" spans="1:14" ht="14.25" customHeight="1" thickBot="1">
      <c r="A112" s="69"/>
      <c r="B112" s="9"/>
      <c r="C112" s="16"/>
      <c r="D112" s="16"/>
      <c r="E112" s="73"/>
      <c r="F112" s="76" t="s">
        <v>54</v>
      </c>
      <c r="G112" s="83" t="s">
        <v>160</v>
      </c>
      <c r="J112" s="15"/>
      <c r="N112" s="16"/>
    </row>
    <row r="113" spans="1:14" ht="14.25" customHeight="1" thickBot="1">
      <c r="A113" s="69"/>
      <c r="B113" s="9"/>
      <c r="C113" s="16"/>
      <c r="D113" s="16"/>
      <c r="E113" s="73"/>
      <c r="F113" s="76" t="s">
        <v>54</v>
      </c>
      <c r="G113" s="188"/>
      <c r="J113" s="15"/>
      <c r="N113" s="16"/>
    </row>
    <row r="114" spans="1:14" ht="14.25" customHeight="1" thickBot="1">
      <c r="A114" s="69"/>
      <c r="B114" s="9"/>
      <c r="C114" s="16"/>
      <c r="D114" s="16"/>
      <c r="E114" s="73"/>
      <c r="F114" s="78" t="s">
        <v>54</v>
      </c>
      <c r="G114" s="189"/>
      <c r="J114" s="15"/>
      <c r="N114" s="16"/>
    </row>
    <row r="115" spans="7:14" ht="14.25" customHeight="1" thickBot="1">
      <c r="G115" s="14"/>
      <c r="J115" s="15"/>
      <c r="N115" s="16"/>
    </row>
    <row r="116" spans="1:16" ht="14.25" customHeight="1" thickBot="1">
      <c r="A116" s="172" t="e">
        <f>$A109+1</f>
        <v>#VALUE!</v>
      </c>
      <c r="B116" s="12"/>
      <c r="C116" s="68"/>
      <c r="D116" s="146"/>
      <c r="E116" s="73"/>
      <c r="F116" s="74" t="s">
        <v>54</v>
      </c>
      <c r="G116" s="83" t="s">
        <v>159</v>
      </c>
      <c r="J116" s="15"/>
      <c r="P116" s="14" t="e">
        <f>COUNTIF(#REF!,#REF!)</f>
        <v>#REF!</v>
      </c>
    </row>
    <row r="117" spans="1:14" ht="14.25" customHeight="1" thickBot="1">
      <c r="A117" s="173"/>
      <c r="B117" s="130"/>
      <c r="C117" s="184"/>
      <c r="D117" s="175"/>
      <c r="E117" s="73"/>
      <c r="F117" s="76" t="s">
        <v>54</v>
      </c>
      <c r="G117" s="188"/>
      <c r="J117" s="15"/>
      <c r="N117" s="16"/>
    </row>
    <row r="118" spans="1:14" ht="14.25" customHeight="1" thickBot="1">
      <c r="A118" s="174"/>
      <c r="B118" s="183"/>
      <c r="C118" s="185"/>
      <c r="D118" s="147"/>
      <c r="E118" s="73"/>
      <c r="F118" s="76" t="s">
        <v>54</v>
      </c>
      <c r="G118" s="189"/>
      <c r="J118" s="15"/>
      <c r="N118" s="16"/>
    </row>
    <row r="119" spans="1:14" ht="14.25" customHeight="1" thickBot="1">
      <c r="A119" s="69"/>
      <c r="B119" s="9"/>
      <c r="C119" s="16"/>
      <c r="D119" s="16"/>
      <c r="E119" s="73"/>
      <c r="F119" s="76" t="s">
        <v>54</v>
      </c>
      <c r="G119" s="83" t="s">
        <v>160</v>
      </c>
      <c r="J119" s="15"/>
      <c r="N119" s="16"/>
    </row>
    <row r="120" spans="1:14" ht="14.25" customHeight="1" thickBot="1">
      <c r="A120" s="69"/>
      <c r="B120" s="9"/>
      <c r="C120" s="16"/>
      <c r="D120" s="16"/>
      <c r="E120" s="73"/>
      <c r="F120" s="76" t="s">
        <v>54</v>
      </c>
      <c r="G120" s="188"/>
      <c r="J120" s="15"/>
      <c r="N120" s="16"/>
    </row>
    <row r="121" spans="1:14" ht="14.25" customHeight="1" thickBot="1">
      <c r="A121" s="69"/>
      <c r="B121" s="9"/>
      <c r="C121" s="16"/>
      <c r="D121" s="16"/>
      <c r="E121" s="73"/>
      <c r="F121" s="78" t="s">
        <v>54</v>
      </c>
      <c r="G121" s="189"/>
      <c r="J121" s="15"/>
      <c r="N121" s="16"/>
    </row>
    <row r="122" spans="7:14" ht="14.25" customHeight="1" thickBot="1">
      <c r="G122" s="14"/>
      <c r="J122" s="15"/>
      <c r="N122" s="16"/>
    </row>
    <row r="123" spans="1:16" ht="14.25" customHeight="1" thickBot="1">
      <c r="A123" s="172" t="e">
        <f>$A116+1</f>
        <v>#VALUE!</v>
      </c>
      <c r="B123" s="12"/>
      <c r="C123" s="68"/>
      <c r="D123" s="146"/>
      <c r="E123" s="73"/>
      <c r="F123" s="74" t="s">
        <v>54</v>
      </c>
      <c r="G123" s="83" t="s">
        <v>159</v>
      </c>
      <c r="J123" s="15"/>
      <c r="P123" s="14" t="e">
        <f>COUNTIF(#REF!,#REF!)</f>
        <v>#REF!</v>
      </c>
    </row>
    <row r="124" spans="1:14" ht="14.25" customHeight="1" thickBot="1">
      <c r="A124" s="173"/>
      <c r="B124" s="130"/>
      <c r="C124" s="184"/>
      <c r="D124" s="175"/>
      <c r="E124" s="73"/>
      <c r="F124" s="76" t="s">
        <v>54</v>
      </c>
      <c r="G124" s="188"/>
      <c r="J124" s="15"/>
      <c r="N124" s="16"/>
    </row>
    <row r="125" spans="1:14" ht="14.25" customHeight="1" thickBot="1">
      <c r="A125" s="174"/>
      <c r="B125" s="183"/>
      <c r="C125" s="185"/>
      <c r="D125" s="147"/>
      <c r="E125" s="73"/>
      <c r="F125" s="76" t="s">
        <v>54</v>
      </c>
      <c r="G125" s="189"/>
      <c r="J125" s="15"/>
      <c r="N125" s="16"/>
    </row>
    <row r="126" spans="1:14" ht="14.25" customHeight="1" thickBot="1">
      <c r="A126" s="69"/>
      <c r="B126" s="9"/>
      <c r="C126" s="16"/>
      <c r="D126" s="16"/>
      <c r="E126" s="73"/>
      <c r="F126" s="76" t="s">
        <v>54</v>
      </c>
      <c r="G126" s="83" t="s">
        <v>160</v>
      </c>
      <c r="J126" s="15"/>
      <c r="N126" s="16"/>
    </row>
    <row r="127" spans="1:14" ht="14.25" customHeight="1" thickBot="1">
      <c r="A127" s="69"/>
      <c r="B127" s="9"/>
      <c r="C127" s="16"/>
      <c r="D127" s="16"/>
      <c r="E127" s="73"/>
      <c r="F127" s="76" t="s">
        <v>54</v>
      </c>
      <c r="G127" s="188"/>
      <c r="J127" s="15"/>
      <c r="N127" s="16"/>
    </row>
    <row r="128" spans="1:14" ht="14.25" customHeight="1" thickBot="1">
      <c r="A128" s="69"/>
      <c r="B128" s="9"/>
      <c r="C128" s="16"/>
      <c r="D128" s="16"/>
      <c r="E128" s="73"/>
      <c r="F128" s="78" t="s">
        <v>54</v>
      </c>
      <c r="G128" s="189"/>
      <c r="J128" s="15"/>
      <c r="N128" s="16"/>
    </row>
    <row r="129" spans="7:14" ht="14.25" customHeight="1" thickBot="1">
      <c r="G129" s="14"/>
      <c r="J129" s="15"/>
      <c r="N129" s="16"/>
    </row>
    <row r="130" spans="1:16" ht="14.25" customHeight="1" thickBot="1">
      <c r="A130" s="172" t="e">
        <f>$A123+1</f>
        <v>#VALUE!</v>
      </c>
      <c r="B130" s="12"/>
      <c r="C130" s="68"/>
      <c r="D130" s="146"/>
      <c r="E130" s="73"/>
      <c r="F130" s="74" t="s">
        <v>54</v>
      </c>
      <c r="G130" s="83" t="s">
        <v>159</v>
      </c>
      <c r="J130" s="15"/>
      <c r="P130" s="14" t="e">
        <f>COUNTIF(#REF!,#REF!)</f>
        <v>#REF!</v>
      </c>
    </row>
    <row r="131" spans="1:14" ht="14.25" customHeight="1" thickBot="1">
      <c r="A131" s="173"/>
      <c r="B131" s="130"/>
      <c r="C131" s="184"/>
      <c r="D131" s="175"/>
      <c r="E131" s="73"/>
      <c r="F131" s="76" t="s">
        <v>54</v>
      </c>
      <c r="G131" s="188"/>
      <c r="J131" s="15"/>
      <c r="N131" s="16"/>
    </row>
    <row r="132" spans="1:14" ht="14.25" customHeight="1" thickBot="1">
      <c r="A132" s="174"/>
      <c r="B132" s="183"/>
      <c r="C132" s="185"/>
      <c r="D132" s="147"/>
      <c r="E132" s="73"/>
      <c r="F132" s="76" t="s">
        <v>54</v>
      </c>
      <c r="G132" s="189"/>
      <c r="J132" s="15"/>
      <c r="N132" s="16"/>
    </row>
    <row r="133" spans="1:14" ht="14.25" customHeight="1" thickBot="1">
      <c r="A133" s="69"/>
      <c r="B133" s="9"/>
      <c r="C133" s="16"/>
      <c r="D133" s="16"/>
      <c r="E133" s="73"/>
      <c r="F133" s="76" t="s">
        <v>54</v>
      </c>
      <c r="G133" s="83" t="s">
        <v>160</v>
      </c>
      <c r="J133" s="15"/>
      <c r="N133" s="16"/>
    </row>
    <row r="134" spans="1:14" ht="14.25" customHeight="1" thickBot="1">
      <c r="A134" s="69"/>
      <c r="B134" s="9"/>
      <c r="C134" s="16"/>
      <c r="D134" s="16"/>
      <c r="E134" s="73"/>
      <c r="F134" s="76" t="s">
        <v>54</v>
      </c>
      <c r="G134" s="188"/>
      <c r="J134" s="15"/>
      <c r="N134" s="16"/>
    </row>
    <row r="135" spans="1:14" ht="14.25" customHeight="1" thickBot="1">
      <c r="A135" s="69"/>
      <c r="B135" s="9"/>
      <c r="C135" s="16"/>
      <c r="D135" s="16"/>
      <c r="E135" s="73"/>
      <c r="F135" s="78" t="s">
        <v>54</v>
      </c>
      <c r="G135" s="189"/>
      <c r="J135" s="15"/>
      <c r="N135" s="16"/>
    </row>
    <row r="136" spans="7:14" ht="14.25" customHeight="1" thickBot="1">
      <c r="G136" s="14"/>
      <c r="J136" s="15"/>
      <c r="N136" s="16"/>
    </row>
    <row r="137" spans="1:16" ht="14.25" customHeight="1" thickBot="1">
      <c r="A137" s="172" t="e">
        <f>$A130+1</f>
        <v>#VALUE!</v>
      </c>
      <c r="B137" s="12"/>
      <c r="C137" s="68"/>
      <c r="D137" s="146"/>
      <c r="E137" s="73"/>
      <c r="F137" s="74" t="s">
        <v>54</v>
      </c>
      <c r="G137" s="83" t="s">
        <v>159</v>
      </c>
      <c r="J137" s="15"/>
      <c r="P137" s="14" t="e">
        <f>COUNTIF(#REF!,#REF!)</f>
        <v>#REF!</v>
      </c>
    </row>
    <row r="138" spans="1:14" ht="14.25" customHeight="1" thickBot="1">
      <c r="A138" s="173"/>
      <c r="B138" s="130"/>
      <c r="C138" s="184"/>
      <c r="D138" s="175"/>
      <c r="E138" s="73"/>
      <c r="F138" s="76" t="s">
        <v>54</v>
      </c>
      <c r="G138" s="188"/>
      <c r="J138" s="15"/>
      <c r="N138" s="16"/>
    </row>
    <row r="139" spans="1:14" ht="14.25" customHeight="1" thickBot="1">
      <c r="A139" s="174"/>
      <c r="B139" s="183"/>
      <c r="C139" s="185"/>
      <c r="D139" s="147"/>
      <c r="E139" s="73"/>
      <c r="F139" s="76" t="s">
        <v>54</v>
      </c>
      <c r="G139" s="189"/>
      <c r="J139" s="15"/>
      <c r="N139" s="16"/>
    </row>
    <row r="140" spans="1:14" ht="14.25" customHeight="1" thickBot="1">
      <c r="A140" s="69"/>
      <c r="B140" s="9"/>
      <c r="C140" s="16"/>
      <c r="D140" s="16"/>
      <c r="E140" s="73"/>
      <c r="F140" s="76" t="s">
        <v>54</v>
      </c>
      <c r="G140" s="83" t="s">
        <v>160</v>
      </c>
      <c r="J140" s="15"/>
      <c r="N140" s="16"/>
    </row>
    <row r="141" spans="1:14" ht="14.25" customHeight="1" thickBot="1">
      <c r="A141" s="69"/>
      <c r="B141" s="9"/>
      <c r="C141" s="16"/>
      <c r="D141" s="16"/>
      <c r="E141" s="73"/>
      <c r="F141" s="76" t="s">
        <v>54</v>
      </c>
      <c r="G141" s="188"/>
      <c r="J141" s="15"/>
      <c r="N141" s="16"/>
    </row>
    <row r="142" spans="1:14" ht="14.25" customHeight="1" thickBot="1">
      <c r="A142" s="69"/>
      <c r="B142" s="9"/>
      <c r="C142" s="16"/>
      <c r="D142" s="16"/>
      <c r="E142" s="73"/>
      <c r="F142" s="78" t="s">
        <v>54</v>
      </c>
      <c r="G142" s="189"/>
      <c r="J142" s="15"/>
      <c r="N142" s="16"/>
    </row>
    <row r="143" spans="7:14" ht="14.25" customHeight="1" thickBot="1">
      <c r="G143" s="14"/>
      <c r="J143" s="15"/>
      <c r="N143" s="16"/>
    </row>
    <row r="144" spans="1:16" ht="14.25" customHeight="1" thickBot="1">
      <c r="A144" s="172" t="e">
        <f>$A137+1</f>
        <v>#VALUE!</v>
      </c>
      <c r="B144" s="12"/>
      <c r="C144" s="68"/>
      <c r="D144" s="146"/>
      <c r="E144" s="73"/>
      <c r="F144" s="74" t="s">
        <v>54</v>
      </c>
      <c r="G144" s="83" t="s">
        <v>159</v>
      </c>
      <c r="J144" s="15"/>
      <c r="P144" s="14" t="e">
        <f>COUNTIF(#REF!,#REF!)</f>
        <v>#REF!</v>
      </c>
    </row>
    <row r="145" spans="1:14" ht="14.25" customHeight="1" thickBot="1">
      <c r="A145" s="173"/>
      <c r="B145" s="130"/>
      <c r="C145" s="184"/>
      <c r="D145" s="175"/>
      <c r="E145" s="73"/>
      <c r="F145" s="76" t="s">
        <v>54</v>
      </c>
      <c r="G145" s="188"/>
      <c r="J145" s="15"/>
      <c r="N145" s="16"/>
    </row>
    <row r="146" spans="1:14" ht="14.25" customHeight="1" thickBot="1">
      <c r="A146" s="174"/>
      <c r="B146" s="183"/>
      <c r="C146" s="185"/>
      <c r="D146" s="147"/>
      <c r="E146" s="73"/>
      <c r="F146" s="76" t="s">
        <v>54</v>
      </c>
      <c r="G146" s="189"/>
      <c r="J146" s="15"/>
      <c r="N146" s="16"/>
    </row>
    <row r="147" spans="1:14" ht="14.25" customHeight="1" thickBot="1">
      <c r="A147" s="69"/>
      <c r="B147" s="9"/>
      <c r="C147" s="16"/>
      <c r="D147" s="16"/>
      <c r="E147" s="73"/>
      <c r="F147" s="77" t="s">
        <v>54</v>
      </c>
      <c r="G147" s="83" t="s">
        <v>160</v>
      </c>
      <c r="J147" s="15"/>
      <c r="N147" s="16"/>
    </row>
    <row r="148" spans="1:14" ht="14.25" customHeight="1" thickBot="1">
      <c r="A148" s="69"/>
      <c r="B148" s="9"/>
      <c r="C148" s="16"/>
      <c r="D148" s="16"/>
      <c r="E148" s="73"/>
      <c r="F148" s="76" t="s">
        <v>54</v>
      </c>
      <c r="G148" s="188"/>
      <c r="J148" s="15"/>
      <c r="N148" s="16"/>
    </row>
    <row r="149" spans="1:14" ht="14.25" customHeight="1" thickBot="1">
      <c r="A149" s="69"/>
      <c r="B149" s="9"/>
      <c r="C149" s="16"/>
      <c r="D149" s="16"/>
      <c r="E149" s="73"/>
      <c r="F149" s="78" t="s">
        <v>54</v>
      </c>
      <c r="G149" s="189"/>
      <c r="J149" s="15"/>
      <c r="N149" s="16"/>
    </row>
    <row r="150" spans="7:11" ht="14.25" customHeight="1" thickBot="1">
      <c r="G150" s="14"/>
      <c r="J150" s="15"/>
      <c r="K150" s="16"/>
    </row>
    <row r="151" spans="1:18" ht="14.25" customHeight="1" thickBot="1">
      <c r="A151" s="172" t="e">
        <f>$A144+1</f>
        <v>#VALUE!</v>
      </c>
      <c r="B151" s="12"/>
      <c r="C151" s="68"/>
      <c r="D151" s="146"/>
      <c r="E151" s="73"/>
      <c r="F151" s="74" t="s">
        <v>54</v>
      </c>
      <c r="G151" s="83" t="s">
        <v>159</v>
      </c>
      <c r="J151" s="15"/>
      <c r="K151" s="16"/>
      <c r="P151" s="14">
        <f>COUNTIF(C$11:C$150,#REF!)</f>
        <v>0</v>
      </c>
      <c r="Q151" s="14">
        <f>IF(G152="","",VLOOKUP(G152,'[1]リスト'!$C$3:$D$12,2,0))</f>
      </c>
      <c r="R151" s="14">
        <f>IF(G155="","",VLOOKUP(G155,'[1]リスト'!$C$3:$D$12,2,0))</f>
      </c>
    </row>
    <row r="152" spans="1:14" ht="14.25" customHeight="1" thickBot="1">
      <c r="A152" s="173"/>
      <c r="B152" s="130"/>
      <c r="C152" s="184"/>
      <c r="D152" s="175"/>
      <c r="E152" s="73"/>
      <c r="F152" s="76" t="s">
        <v>54</v>
      </c>
      <c r="G152" s="186"/>
      <c r="J152" s="15"/>
      <c r="K152" s="86"/>
      <c r="N152" s="16"/>
    </row>
    <row r="153" spans="1:14" ht="14.25" customHeight="1" thickBot="1">
      <c r="A153" s="174"/>
      <c r="B153" s="183"/>
      <c r="C153" s="185"/>
      <c r="D153" s="147"/>
      <c r="E153" s="73"/>
      <c r="F153" s="76" t="s">
        <v>54</v>
      </c>
      <c r="G153" s="187"/>
      <c r="J153" s="15"/>
      <c r="K153" s="86"/>
      <c r="N153" s="16"/>
    </row>
    <row r="154" spans="1:14" ht="14.25" customHeight="1" thickBot="1">
      <c r="A154" s="69"/>
      <c r="B154" s="9"/>
      <c r="C154" s="16"/>
      <c r="D154" s="16"/>
      <c r="E154" s="73"/>
      <c r="F154" s="76" t="s">
        <v>54</v>
      </c>
      <c r="G154" s="83" t="s">
        <v>2081</v>
      </c>
      <c r="J154" s="15"/>
      <c r="K154" s="16"/>
      <c r="N154" s="16"/>
    </row>
    <row r="155" spans="1:14" ht="14.25" customHeight="1" thickBot="1">
      <c r="A155" s="69"/>
      <c r="B155" s="9"/>
      <c r="C155" s="16"/>
      <c r="D155" s="16"/>
      <c r="E155" s="73"/>
      <c r="F155" s="76" t="s">
        <v>54</v>
      </c>
      <c r="G155" s="181"/>
      <c r="J155" s="15"/>
      <c r="K155" s="16"/>
      <c r="N155" s="16"/>
    </row>
    <row r="156" spans="1:14" ht="14.25" customHeight="1" thickBot="1">
      <c r="A156" s="69"/>
      <c r="B156" s="9"/>
      <c r="C156" s="16"/>
      <c r="D156" s="16"/>
      <c r="E156" s="73"/>
      <c r="F156" s="78" t="s">
        <v>54</v>
      </c>
      <c r="G156" s="182"/>
      <c r="J156" s="15"/>
      <c r="K156" s="16"/>
      <c r="N156" s="16"/>
    </row>
    <row r="157" spans="7:11" ht="14.25" customHeight="1" thickBot="1">
      <c r="G157" s="14"/>
      <c r="J157" s="15"/>
      <c r="K157" s="16"/>
    </row>
    <row r="158" spans="1:18" ht="14.25" customHeight="1" thickBot="1">
      <c r="A158" s="172" t="e">
        <f>$A151+1</f>
        <v>#VALUE!</v>
      </c>
      <c r="B158" s="12"/>
      <c r="C158" s="68"/>
      <c r="D158" s="146"/>
      <c r="E158" s="73"/>
      <c r="F158" s="74" t="s">
        <v>54</v>
      </c>
      <c r="G158" s="83" t="s">
        <v>2082</v>
      </c>
      <c r="J158" s="15"/>
      <c r="K158" s="16"/>
      <c r="P158" s="14">
        <f>COUNTIF(C$11:C$150,#REF!)</f>
        <v>0</v>
      </c>
      <c r="Q158" s="14">
        <f>IF(G159="","",VLOOKUP(G159,'[1]リスト'!$C$3:$D$12,2,0))</f>
      </c>
      <c r="R158" s="14">
        <f>IF(G162="","",VLOOKUP(G162,'[1]リスト'!$C$3:$D$12,2,0))</f>
      </c>
    </row>
    <row r="159" spans="1:14" ht="14.25" customHeight="1" thickBot="1">
      <c r="A159" s="173"/>
      <c r="B159" s="130"/>
      <c r="C159" s="184"/>
      <c r="D159" s="175"/>
      <c r="E159" s="73"/>
      <c r="F159" s="76" t="s">
        <v>54</v>
      </c>
      <c r="G159" s="186"/>
      <c r="J159" s="15"/>
      <c r="K159" s="86"/>
      <c r="N159" s="16"/>
    </row>
    <row r="160" spans="1:14" ht="14.25" customHeight="1" thickBot="1">
      <c r="A160" s="174"/>
      <c r="B160" s="183"/>
      <c r="C160" s="185"/>
      <c r="D160" s="147"/>
      <c r="E160" s="73"/>
      <c r="F160" s="76" t="s">
        <v>54</v>
      </c>
      <c r="G160" s="187"/>
      <c r="J160" s="15"/>
      <c r="K160" s="86"/>
      <c r="N160" s="16"/>
    </row>
    <row r="161" spans="1:14" ht="14.25" customHeight="1" thickBot="1">
      <c r="A161" s="69"/>
      <c r="B161" s="9"/>
      <c r="C161" s="16"/>
      <c r="D161" s="16"/>
      <c r="E161" s="73"/>
      <c r="F161" s="76" t="s">
        <v>54</v>
      </c>
      <c r="G161" s="83" t="s">
        <v>2081</v>
      </c>
      <c r="J161" s="15"/>
      <c r="K161" s="16"/>
      <c r="N161" s="16"/>
    </row>
    <row r="162" spans="1:14" ht="14.25" customHeight="1" thickBot="1">
      <c r="A162" s="69"/>
      <c r="B162" s="9"/>
      <c r="C162" s="16"/>
      <c r="D162" s="16"/>
      <c r="E162" s="73"/>
      <c r="F162" s="76" t="s">
        <v>54</v>
      </c>
      <c r="G162" s="181"/>
      <c r="J162" s="15"/>
      <c r="K162" s="16"/>
      <c r="N162" s="16"/>
    </row>
    <row r="163" spans="1:14" ht="14.25" customHeight="1" thickBot="1">
      <c r="A163" s="69"/>
      <c r="B163" s="9"/>
      <c r="C163" s="16"/>
      <c r="D163" s="16"/>
      <c r="E163" s="73"/>
      <c r="F163" s="78" t="s">
        <v>54</v>
      </c>
      <c r="G163" s="182"/>
      <c r="J163" s="15"/>
      <c r="K163" s="16"/>
      <c r="N163" s="16"/>
    </row>
    <row r="164" spans="7:11" ht="14.25" customHeight="1" thickBot="1">
      <c r="G164" s="14"/>
      <c r="J164" s="15"/>
      <c r="K164" s="16"/>
    </row>
    <row r="165" spans="1:18" ht="14.25" customHeight="1" thickBot="1">
      <c r="A165" s="172" t="e">
        <f>$A158+1</f>
        <v>#VALUE!</v>
      </c>
      <c r="B165" s="12"/>
      <c r="C165" s="68"/>
      <c r="D165" s="146"/>
      <c r="E165" s="73"/>
      <c r="F165" s="74" t="s">
        <v>54</v>
      </c>
      <c r="G165" s="83" t="s">
        <v>2082</v>
      </c>
      <c r="J165" s="15"/>
      <c r="K165" s="16"/>
      <c r="P165" s="14">
        <f>COUNTIF(C$11:C$150,#REF!)</f>
        <v>0</v>
      </c>
      <c r="Q165" s="14">
        <f>IF(G166="","",VLOOKUP(G166,'[1]リスト'!$C$3:$D$12,2,0))</f>
      </c>
      <c r="R165" s="14">
        <f>IF(G169="","",VLOOKUP(G169,'[1]リスト'!$C$3:$D$12,2,0))</f>
      </c>
    </row>
    <row r="166" spans="1:14" ht="14.25" customHeight="1" thickBot="1">
      <c r="A166" s="173"/>
      <c r="B166" s="130"/>
      <c r="C166" s="184"/>
      <c r="D166" s="175"/>
      <c r="E166" s="73"/>
      <c r="F166" s="76" t="s">
        <v>54</v>
      </c>
      <c r="G166" s="186"/>
      <c r="J166" s="15"/>
      <c r="K166" s="86"/>
      <c r="N166" s="16"/>
    </row>
    <row r="167" spans="1:14" ht="14.25" customHeight="1" thickBot="1">
      <c r="A167" s="174"/>
      <c r="B167" s="183"/>
      <c r="C167" s="185"/>
      <c r="D167" s="147"/>
      <c r="E167" s="73"/>
      <c r="F167" s="76" t="s">
        <v>54</v>
      </c>
      <c r="G167" s="187"/>
      <c r="J167" s="15"/>
      <c r="K167" s="86"/>
      <c r="N167" s="16"/>
    </row>
    <row r="168" spans="1:14" ht="14.25" customHeight="1" thickBot="1">
      <c r="A168" s="69"/>
      <c r="B168" s="9"/>
      <c r="C168" s="16"/>
      <c r="D168" s="16"/>
      <c r="E168" s="73"/>
      <c r="F168" s="76" t="s">
        <v>54</v>
      </c>
      <c r="G168" s="83" t="s">
        <v>2081</v>
      </c>
      <c r="J168" s="15"/>
      <c r="K168" s="16"/>
      <c r="N168" s="16"/>
    </row>
    <row r="169" spans="1:14" ht="14.25" customHeight="1" thickBot="1">
      <c r="A169" s="69"/>
      <c r="B169" s="9"/>
      <c r="C169" s="16"/>
      <c r="D169" s="16"/>
      <c r="E169" s="73"/>
      <c r="F169" s="76" t="s">
        <v>54</v>
      </c>
      <c r="G169" s="181"/>
      <c r="J169" s="15"/>
      <c r="K169" s="16"/>
      <c r="N169" s="16"/>
    </row>
    <row r="170" spans="1:14" ht="14.25" customHeight="1" thickBot="1">
      <c r="A170" s="69"/>
      <c r="B170" s="9"/>
      <c r="C170" s="16"/>
      <c r="D170" s="16"/>
      <c r="E170" s="73"/>
      <c r="F170" s="78" t="s">
        <v>54</v>
      </c>
      <c r="G170" s="182"/>
      <c r="J170" s="15"/>
      <c r="K170" s="16"/>
      <c r="N170" s="16"/>
    </row>
    <row r="171" spans="7:11" ht="14.25" customHeight="1" thickBot="1">
      <c r="G171" s="14"/>
      <c r="J171" s="15"/>
      <c r="K171" s="16"/>
    </row>
    <row r="172" spans="1:18" ht="14.25" customHeight="1" thickBot="1">
      <c r="A172" s="172" t="e">
        <f>$A165+1</f>
        <v>#VALUE!</v>
      </c>
      <c r="B172" s="12"/>
      <c r="C172" s="68"/>
      <c r="D172" s="146"/>
      <c r="E172" s="73"/>
      <c r="F172" s="74" t="s">
        <v>54</v>
      </c>
      <c r="G172" s="83" t="s">
        <v>2082</v>
      </c>
      <c r="J172" s="15"/>
      <c r="K172" s="16"/>
      <c r="P172" s="14">
        <f>COUNTIF(C$11:C$150,#REF!)</f>
        <v>0</v>
      </c>
      <c r="Q172" s="14">
        <f>IF(G173="","",VLOOKUP(G173,'[1]リスト'!$C$3:$D$12,2,0))</f>
      </c>
      <c r="R172" s="14">
        <f>IF(G176="","",VLOOKUP(G176,'[1]リスト'!$C$3:$D$12,2,0))</f>
      </c>
    </row>
    <row r="173" spans="1:14" ht="14.25" customHeight="1" thickBot="1">
      <c r="A173" s="173"/>
      <c r="B173" s="130"/>
      <c r="C173" s="184"/>
      <c r="D173" s="175"/>
      <c r="E173" s="73"/>
      <c r="F173" s="76" t="s">
        <v>54</v>
      </c>
      <c r="G173" s="186"/>
      <c r="J173" s="15"/>
      <c r="K173" s="86"/>
      <c r="N173" s="16"/>
    </row>
    <row r="174" spans="1:14" ht="14.25" customHeight="1" thickBot="1">
      <c r="A174" s="174"/>
      <c r="B174" s="183"/>
      <c r="C174" s="185"/>
      <c r="D174" s="147"/>
      <c r="E174" s="73"/>
      <c r="F174" s="76" t="s">
        <v>54</v>
      </c>
      <c r="G174" s="187"/>
      <c r="J174" s="15"/>
      <c r="K174" s="86"/>
      <c r="N174" s="16"/>
    </row>
    <row r="175" spans="1:14" ht="14.25" customHeight="1" thickBot="1">
      <c r="A175" s="69"/>
      <c r="B175" s="9"/>
      <c r="C175" s="16"/>
      <c r="D175" s="16"/>
      <c r="E175" s="73"/>
      <c r="F175" s="76" t="s">
        <v>54</v>
      </c>
      <c r="G175" s="83" t="s">
        <v>2081</v>
      </c>
      <c r="J175" s="15"/>
      <c r="K175" s="16"/>
      <c r="N175" s="16"/>
    </row>
    <row r="176" spans="1:14" ht="14.25" customHeight="1" thickBot="1">
      <c r="A176" s="69"/>
      <c r="B176" s="9"/>
      <c r="C176" s="16"/>
      <c r="D176" s="16"/>
      <c r="E176" s="73"/>
      <c r="F176" s="76" t="s">
        <v>54</v>
      </c>
      <c r="G176" s="181"/>
      <c r="J176" s="15"/>
      <c r="K176" s="16"/>
      <c r="N176" s="16"/>
    </row>
    <row r="177" spans="1:14" ht="14.25" customHeight="1" thickBot="1">
      <c r="A177" s="69"/>
      <c r="B177" s="9"/>
      <c r="C177" s="16"/>
      <c r="D177" s="16"/>
      <c r="E177" s="73"/>
      <c r="F177" s="78" t="s">
        <v>54</v>
      </c>
      <c r="G177" s="182"/>
      <c r="J177" s="15"/>
      <c r="K177" s="16"/>
      <c r="N177" s="16"/>
    </row>
    <row r="178" spans="7:11" ht="14.25" customHeight="1" thickBot="1">
      <c r="G178" s="14"/>
      <c r="J178" s="15"/>
      <c r="K178" s="16"/>
    </row>
    <row r="179" spans="1:18" ht="14.25" customHeight="1" thickBot="1">
      <c r="A179" s="172" t="e">
        <f>$A172+1</f>
        <v>#VALUE!</v>
      </c>
      <c r="B179" s="12"/>
      <c r="C179" s="68"/>
      <c r="D179" s="146"/>
      <c r="E179" s="73"/>
      <c r="F179" s="74" t="s">
        <v>54</v>
      </c>
      <c r="G179" s="83" t="s">
        <v>2082</v>
      </c>
      <c r="J179" s="15"/>
      <c r="K179" s="16"/>
      <c r="P179" s="14">
        <f>COUNTIF(C$11:C$150,#REF!)</f>
        <v>0</v>
      </c>
      <c r="Q179" s="14">
        <f>IF(G180="","",VLOOKUP(G180,'[1]リスト'!$C$3:$D$12,2,0))</f>
      </c>
      <c r="R179" s="14">
        <f>IF(G183="","",VLOOKUP(G183,'[1]リスト'!$C$3:$D$12,2,0))</f>
      </c>
    </row>
    <row r="180" spans="1:14" ht="14.25" customHeight="1" thickBot="1">
      <c r="A180" s="173"/>
      <c r="B180" s="130"/>
      <c r="C180" s="184"/>
      <c r="D180" s="175"/>
      <c r="E180" s="73"/>
      <c r="F180" s="76" t="s">
        <v>54</v>
      </c>
      <c r="G180" s="186"/>
      <c r="J180" s="15"/>
      <c r="K180" s="86"/>
      <c r="N180" s="16"/>
    </row>
    <row r="181" spans="1:14" ht="14.25" customHeight="1" thickBot="1">
      <c r="A181" s="174"/>
      <c r="B181" s="183"/>
      <c r="C181" s="185"/>
      <c r="D181" s="147"/>
      <c r="E181" s="73"/>
      <c r="F181" s="76" t="s">
        <v>54</v>
      </c>
      <c r="G181" s="187"/>
      <c r="J181" s="15"/>
      <c r="K181" s="86"/>
      <c r="N181" s="16"/>
    </row>
    <row r="182" spans="1:14" ht="14.25" customHeight="1" thickBot="1">
      <c r="A182" s="69"/>
      <c r="B182" s="9"/>
      <c r="C182" s="16"/>
      <c r="D182" s="16"/>
      <c r="E182" s="73"/>
      <c r="F182" s="76" t="s">
        <v>54</v>
      </c>
      <c r="G182" s="83" t="s">
        <v>2081</v>
      </c>
      <c r="J182" s="15"/>
      <c r="K182" s="16"/>
      <c r="N182" s="16"/>
    </row>
    <row r="183" spans="1:14" ht="14.25" customHeight="1" thickBot="1">
      <c r="A183" s="69"/>
      <c r="B183" s="9"/>
      <c r="C183" s="16"/>
      <c r="D183" s="16"/>
      <c r="E183" s="73"/>
      <c r="F183" s="76" t="s">
        <v>54</v>
      </c>
      <c r="G183" s="181"/>
      <c r="J183" s="15"/>
      <c r="K183" s="16"/>
      <c r="N183" s="16"/>
    </row>
    <row r="184" spans="1:14" ht="14.25" customHeight="1" thickBot="1">
      <c r="A184" s="69"/>
      <c r="B184" s="9"/>
      <c r="C184" s="16"/>
      <c r="D184" s="16"/>
      <c r="E184" s="73"/>
      <c r="F184" s="78" t="s">
        <v>54</v>
      </c>
      <c r="G184" s="182"/>
      <c r="J184" s="15"/>
      <c r="K184" s="16"/>
      <c r="N184" s="16"/>
    </row>
    <row r="185" spans="7:11" ht="14.25" customHeight="1" thickBot="1">
      <c r="G185" s="14"/>
      <c r="J185" s="15"/>
      <c r="K185" s="16"/>
    </row>
    <row r="186" spans="1:18" ht="14.25" customHeight="1" thickBot="1">
      <c r="A186" s="172" t="e">
        <f>$A179+1</f>
        <v>#VALUE!</v>
      </c>
      <c r="B186" s="12"/>
      <c r="C186" s="68"/>
      <c r="D186" s="146"/>
      <c r="E186" s="73"/>
      <c r="F186" s="74" t="s">
        <v>54</v>
      </c>
      <c r="G186" s="83" t="s">
        <v>2082</v>
      </c>
      <c r="J186" s="15"/>
      <c r="K186" s="16"/>
      <c r="P186" s="14">
        <f>COUNTIF(C$11:C$150,#REF!)</f>
        <v>0</v>
      </c>
      <c r="Q186" s="14">
        <f>IF(G187="","",VLOOKUP(G187,'[1]リスト'!$C$3:$D$12,2,0))</f>
      </c>
      <c r="R186" s="14">
        <f>IF(G190="","",VLOOKUP(G190,'[1]リスト'!$C$3:$D$12,2,0))</f>
      </c>
    </row>
    <row r="187" spans="1:14" ht="14.25" customHeight="1" thickBot="1">
      <c r="A187" s="173"/>
      <c r="B187" s="130"/>
      <c r="C187" s="184"/>
      <c r="D187" s="175"/>
      <c r="E187" s="73"/>
      <c r="F187" s="76" t="s">
        <v>54</v>
      </c>
      <c r="G187" s="186"/>
      <c r="J187" s="15"/>
      <c r="K187" s="86"/>
      <c r="N187" s="16"/>
    </row>
    <row r="188" spans="1:14" ht="14.25" customHeight="1" thickBot="1">
      <c r="A188" s="174"/>
      <c r="B188" s="183"/>
      <c r="C188" s="185"/>
      <c r="D188" s="147"/>
      <c r="E188" s="73"/>
      <c r="F188" s="76" t="s">
        <v>54</v>
      </c>
      <c r="G188" s="187"/>
      <c r="J188" s="15"/>
      <c r="K188" s="86"/>
      <c r="N188" s="16"/>
    </row>
    <row r="189" spans="1:14" ht="14.25" customHeight="1" thickBot="1">
      <c r="A189" s="69"/>
      <c r="B189" s="9"/>
      <c r="C189" s="16"/>
      <c r="D189" s="16"/>
      <c r="E189" s="73"/>
      <c r="F189" s="76" t="s">
        <v>54</v>
      </c>
      <c r="G189" s="83" t="s">
        <v>2081</v>
      </c>
      <c r="J189" s="15"/>
      <c r="K189" s="16"/>
      <c r="N189" s="16"/>
    </row>
    <row r="190" spans="1:14" ht="14.25" customHeight="1" thickBot="1">
      <c r="A190" s="69"/>
      <c r="B190" s="9"/>
      <c r="C190" s="16"/>
      <c r="D190" s="16"/>
      <c r="E190" s="73"/>
      <c r="F190" s="76" t="s">
        <v>54</v>
      </c>
      <c r="G190" s="181"/>
      <c r="J190" s="15"/>
      <c r="K190" s="16"/>
      <c r="N190" s="16"/>
    </row>
    <row r="191" spans="1:14" ht="14.25" customHeight="1" thickBot="1">
      <c r="A191" s="69"/>
      <c r="B191" s="9"/>
      <c r="C191" s="16"/>
      <c r="D191" s="16"/>
      <c r="E191" s="73"/>
      <c r="F191" s="78" t="s">
        <v>54</v>
      </c>
      <c r="G191" s="182"/>
      <c r="J191" s="15"/>
      <c r="K191" s="16"/>
      <c r="N191" s="16"/>
    </row>
    <row r="192" spans="7:11" ht="14.25" customHeight="1" thickBot="1">
      <c r="G192" s="14"/>
      <c r="J192" s="15"/>
      <c r="K192" s="16"/>
    </row>
    <row r="193" spans="1:18" ht="14.25" customHeight="1" thickBot="1">
      <c r="A193" s="172" t="e">
        <f>$A186+1</f>
        <v>#VALUE!</v>
      </c>
      <c r="B193" s="12"/>
      <c r="C193" s="68"/>
      <c r="D193" s="146"/>
      <c r="E193" s="73"/>
      <c r="F193" s="74" t="s">
        <v>54</v>
      </c>
      <c r="G193" s="83" t="s">
        <v>2082</v>
      </c>
      <c r="J193" s="15"/>
      <c r="K193" s="16"/>
      <c r="P193" s="14">
        <f>COUNTIF(C$11:C$150,#REF!)</f>
        <v>0</v>
      </c>
      <c r="Q193" s="14">
        <f>IF(G194="","",VLOOKUP(G194,'[1]リスト'!$C$3:$D$12,2,0))</f>
      </c>
      <c r="R193" s="14">
        <f>IF(G197="","",VLOOKUP(G197,'[1]リスト'!$C$3:$D$12,2,0))</f>
      </c>
    </row>
    <row r="194" spans="1:14" ht="14.25" customHeight="1" thickBot="1">
      <c r="A194" s="173"/>
      <c r="B194" s="130"/>
      <c r="C194" s="184"/>
      <c r="D194" s="175"/>
      <c r="E194" s="73"/>
      <c r="F194" s="76" t="s">
        <v>54</v>
      </c>
      <c r="G194" s="186"/>
      <c r="J194" s="15"/>
      <c r="K194" s="86"/>
      <c r="N194" s="16"/>
    </row>
    <row r="195" spans="1:14" ht="14.25" customHeight="1" thickBot="1">
      <c r="A195" s="174"/>
      <c r="B195" s="183"/>
      <c r="C195" s="185"/>
      <c r="D195" s="147"/>
      <c r="E195" s="73"/>
      <c r="F195" s="76" t="s">
        <v>54</v>
      </c>
      <c r="G195" s="187"/>
      <c r="J195" s="15"/>
      <c r="K195" s="86"/>
      <c r="N195" s="16"/>
    </row>
    <row r="196" spans="1:14" ht="14.25" customHeight="1" thickBot="1">
      <c r="A196" s="69"/>
      <c r="B196" s="9"/>
      <c r="C196" s="16"/>
      <c r="D196" s="16"/>
      <c r="E196" s="73"/>
      <c r="F196" s="76" t="s">
        <v>54</v>
      </c>
      <c r="G196" s="83" t="s">
        <v>2081</v>
      </c>
      <c r="J196" s="15"/>
      <c r="K196" s="16"/>
      <c r="N196" s="16"/>
    </row>
    <row r="197" spans="1:14" ht="14.25" customHeight="1" thickBot="1">
      <c r="A197" s="69"/>
      <c r="B197" s="9"/>
      <c r="C197" s="16"/>
      <c r="D197" s="16"/>
      <c r="E197" s="73"/>
      <c r="F197" s="76" t="s">
        <v>54</v>
      </c>
      <c r="G197" s="181"/>
      <c r="J197" s="15"/>
      <c r="K197" s="16"/>
      <c r="N197" s="16"/>
    </row>
    <row r="198" spans="1:14" ht="14.25" customHeight="1" thickBot="1">
      <c r="A198" s="69"/>
      <c r="B198" s="9"/>
      <c r="C198" s="16"/>
      <c r="D198" s="16"/>
      <c r="E198" s="73"/>
      <c r="F198" s="78" t="s">
        <v>54</v>
      </c>
      <c r="G198" s="182"/>
      <c r="J198" s="15"/>
      <c r="K198" s="16"/>
      <c r="N198" s="16"/>
    </row>
    <row r="199" spans="7:11" ht="14.25" customHeight="1" thickBot="1">
      <c r="G199" s="14"/>
      <c r="J199" s="15"/>
      <c r="K199" s="16"/>
    </row>
    <row r="200" spans="1:18" ht="14.25" customHeight="1" thickBot="1">
      <c r="A200" s="172" t="e">
        <f>$A193+1</f>
        <v>#VALUE!</v>
      </c>
      <c r="B200" s="12"/>
      <c r="C200" s="68"/>
      <c r="D200" s="146"/>
      <c r="E200" s="73"/>
      <c r="F200" s="74" t="s">
        <v>54</v>
      </c>
      <c r="G200" s="83" t="s">
        <v>2082</v>
      </c>
      <c r="J200" s="15"/>
      <c r="K200" s="16"/>
      <c r="P200" s="14">
        <f>COUNTIF(C$11:C$150,#REF!)</f>
        <v>0</v>
      </c>
      <c r="Q200" s="14">
        <f>IF(G201="","",VLOOKUP(G201,'[1]リスト'!$C$3:$D$12,2,0))</f>
      </c>
      <c r="R200" s="14">
        <f>IF(G204="","",VLOOKUP(G204,'[1]リスト'!$C$3:$D$12,2,0))</f>
      </c>
    </row>
    <row r="201" spans="1:14" ht="14.25" customHeight="1" thickBot="1">
      <c r="A201" s="173"/>
      <c r="B201" s="130"/>
      <c r="C201" s="184"/>
      <c r="D201" s="175"/>
      <c r="E201" s="73"/>
      <c r="F201" s="76" t="s">
        <v>54</v>
      </c>
      <c r="G201" s="186"/>
      <c r="J201" s="15"/>
      <c r="K201" s="86"/>
      <c r="N201" s="16"/>
    </row>
    <row r="202" spans="1:14" ht="14.25" customHeight="1" thickBot="1">
      <c r="A202" s="174"/>
      <c r="B202" s="183"/>
      <c r="C202" s="185"/>
      <c r="D202" s="147"/>
      <c r="E202" s="73"/>
      <c r="F202" s="76" t="s">
        <v>54</v>
      </c>
      <c r="G202" s="187"/>
      <c r="J202" s="15"/>
      <c r="K202" s="86"/>
      <c r="N202" s="16"/>
    </row>
    <row r="203" spans="1:14" ht="14.25" customHeight="1" thickBot="1">
      <c r="A203" s="69"/>
      <c r="B203" s="9"/>
      <c r="C203" s="16"/>
      <c r="D203" s="16"/>
      <c r="E203" s="73"/>
      <c r="F203" s="76" t="s">
        <v>54</v>
      </c>
      <c r="G203" s="83" t="s">
        <v>2081</v>
      </c>
      <c r="J203" s="15"/>
      <c r="K203" s="16"/>
      <c r="N203" s="16"/>
    </row>
    <row r="204" spans="1:14" ht="14.25" customHeight="1" thickBot="1">
      <c r="A204" s="69"/>
      <c r="B204" s="9"/>
      <c r="C204" s="16"/>
      <c r="D204" s="16"/>
      <c r="E204" s="73"/>
      <c r="F204" s="76" t="s">
        <v>54</v>
      </c>
      <c r="G204" s="181"/>
      <c r="J204" s="15"/>
      <c r="K204" s="16"/>
      <c r="N204" s="16"/>
    </row>
    <row r="205" spans="1:14" ht="14.25" customHeight="1" thickBot="1">
      <c r="A205" s="69"/>
      <c r="B205" s="9"/>
      <c r="C205" s="16"/>
      <c r="D205" s="16"/>
      <c r="E205" s="73"/>
      <c r="F205" s="78" t="s">
        <v>54</v>
      </c>
      <c r="G205" s="182"/>
      <c r="J205" s="15"/>
      <c r="K205" s="16"/>
      <c r="N205" s="16"/>
    </row>
    <row r="206" spans="7:11" ht="14.25" customHeight="1" thickBot="1">
      <c r="G206" s="14"/>
      <c r="J206" s="15"/>
      <c r="K206" s="16"/>
    </row>
    <row r="207" spans="1:18" ht="14.25" customHeight="1" thickBot="1">
      <c r="A207" s="172" t="e">
        <f>$A200+1</f>
        <v>#VALUE!</v>
      </c>
      <c r="B207" s="12"/>
      <c r="C207" s="68"/>
      <c r="D207" s="146"/>
      <c r="E207" s="73"/>
      <c r="F207" s="74" t="s">
        <v>54</v>
      </c>
      <c r="G207" s="83" t="s">
        <v>2082</v>
      </c>
      <c r="J207" s="15"/>
      <c r="K207" s="16"/>
      <c r="P207" s="14">
        <f>COUNTIF(C$11:C$150,#REF!)</f>
        <v>0</v>
      </c>
      <c r="Q207" s="14">
        <f>IF(G208="","",VLOOKUP(G208,'[1]リスト'!$C$3:$D$12,2,0))</f>
      </c>
      <c r="R207" s="14">
        <f>IF(G211="","",VLOOKUP(G211,'[1]リスト'!$C$3:$D$12,2,0))</f>
      </c>
    </row>
    <row r="208" spans="1:14" ht="14.25" customHeight="1" thickBot="1">
      <c r="A208" s="173"/>
      <c r="B208" s="130"/>
      <c r="C208" s="184"/>
      <c r="D208" s="175"/>
      <c r="E208" s="73"/>
      <c r="F208" s="76" t="s">
        <v>54</v>
      </c>
      <c r="G208" s="186"/>
      <c r="J208" s="15"/>
      <c r="K208" s="86"/>
      <c r="N208" s="16"/>
    </row>
    <row r="209" spans="1:14" ht="14.25" customHeight="1" thickBot="1">
      <c r="A209" s="174"/>
      <c r="B209" s="183"/>
      <c r="C209" s="185"/>
      <c r="D209" s="147"/>
      <c r="E209" s="73"/>
      <c r="F209" s="76" t="s">
        <v>54</v>
      </c>
      <c r="G209" s="187"/>
      <c r="J209" s="15"/>
      <c r="K209" s="86"/>
      <c r="N209" s="16"/>
    </row>
    <row r="210" spans="1:14" ht="14.25" customHeight="1" thickBot="1">
      <c r="A210" s="69"/>
      <c r="B210" s="9"/>
      <c r="C210" s="16"/>
      <c r="D210" s="16"/>
      <c r="E210" s="73"/>
      <c r="F210" s="76" t="s">
        <v>54</v>
      </c>
      <c r="G210" s="83" t="s">
        <v>2081</v>
      </c>
      <c r="J210" s="15"/>
      <c r="K210" s="16"/>
      <c r="N210" s="16"/>
    </row>
    <row r="211" spans="1:14" ht="14.25" customHeight="1" thickBot="1">
      <c r="A211" s="69"/>
      <c r="B211" s="9"/>
      <c r="C211" s="16"/>
      <c r="D211" s="16"/>
      <c r="E211" s="73"/>
      <c r="F211" s="76" t="s">
        <v>54</v>
      </c>
      <c r="G211" s="181"/>
      <c r="J211" s="15"/>
      <c r="K211" s="16"/>
      <c r="N211" s="16"/>
    </row>
    <row r="212" spans="1:14" ht="14.25" customHeight="1" thickBot="1">
      <c r="A212" s="69"/>
      <c r="B212" s="9"/>
      <c r="C212" s="16"/>
      <c r="D212" s="16"/>
      <c r="E212" s="73"/>
      <c r="F212" s="78" t="s">
        <v>54</v>
      </c>
      <c r="G212" s="182"/>
      <c r="J212" s="15"/>
      <c r="K212" s="16"/>
      <c r="N212" s="16"/>
    </row>
    <row r="213" spans="7:11" ht="14.25" customHeight="1" thickBot="1">
      <c r="G213" s="14"/>
      <c r="J213" s="15"/>
      <c r="K213" s="16"/>
    </row>
    <row r="214" spans="1:18" ht="14.25" customHeight="1" thickBot="1">
      <c r="A214" s="172" t="e">
        <f>$A207+1</f>
        <v>#VALUE!</v>
      </c>
      <c r="B214" s="12"/>
      <c r="C214" s="68"/>
      <c r="D214" s="146"/>
      <c r="E214" s="73"/>
      <c r="F214" s="74" t="s">
        <v>54</v>
      </c>
      <c r="G214" s="83" t="s">
        <v>2082</v>
      </c>
      <c r="J214" s="15"/>
      <c r="K214" s="16"/>
      <c r="P214" s="14">
        <f>COUNTIF(C$11:C$150,#REF!)</f>
        <v>0</v>
      </c>
      <c r="Q214" s="14">
        <f>IF(G215="","",VLOOKUP(G215,'[1]リスト'!$C$3:$D$12,2,0))</f>
      </c>
      <c r="R214" s="14">
        <f>IF(G218="","",VLOOKUP(G218,'[1]リスト'!$C$3:$D$12,2,0))</f>
      </c>
    </row>
    <row r="215" spans="1:14" ht="14.25" customHeight="1" thickBot="1">
      <c r="A215" s="173"/>
      <c r="B215" s="130"/>
      <c r="C215" s="184"/>
      <c r="D215" s="175"/>
      <c r="E215" s="73"/>
      <c r="F215" s="76" t="s">
        <v>54</v>
      </c>
      <c r="G215" s="186"/>
      <c r="J215" s="15"/>
      <c r="K215" s="86"/>
      <c r="N215" s="16"/>
    </row>
    <row r="216" spans="1:14" ht="14.25" customHeight="1" thickBot="1">
      <c r="A216" s="174"/>
      <c r="B216" s="183"/>
      <c r="C216" s="185"/>
      <c r="D216" s="147"/>
      <c r="E216" s="73"/>
      <c r="F216" s="76" t="s">
        <v>54</v>
      </c>
      <c r="G216" s="187"/>
      <c r="J216" s="15"/>
      <c r="K216" s="86"/>
      <c r="N216" s="16"/>
    </row>
    <row r="217" spans="1:14" ht="14.25" customHeight="1" thickBot="1">
      <c r="A217" s="69"/>
      <c r="B217" s="9"/>
      <c r="C217" s="16"/>
      <c r="D217" s="16"/>
      <c r="E217" s="73"/>
      <c r="F217" s="76" t="s">
        <v>54</v>
      </c>
      <c r="G217" s="83" t="s">
        <v>2081</v>
      </c>
      <c r="J217" s="15"/>
      <c r="K217" s="16"/>
      <c r="N217" s="16"/>
    </row>
    <row r="218" spans="1:14" ht="14.25" customHeight="1" thickBot="1">
      <c r="A218" s="69"/>
      <c r="B218" s="9"/>
      <c r="C218" s="16"/>
      <c r="D218" s="16"/>
      <c r="E218" s="73"/>
      <c r="F218" s="76" t="s">
        <v>54</v>
      </c>
      <c r="G218" s="181"/>
      <c r="J218" s="15"/>
      <c r="K218" s="16"/>
      <c r="N218" s="16"/>
    </row>
    <row r="219" spans="1:14" ht="14.25" customHeight="1" thickBot="1">
      <c r="A219" s="69"/>
      <c r="B219" s="9"/>
      <c r="C219" s="16"/>
      <c r="D219" s="16"/>
      <c r="E219" s="73"/>
      <c r="F219" s="78" t="s">
        <v>54</v>
      </c>
      <c r="G219" s="182"/>
      <c r="J219" s="15"/>
      <c r="K219" s="16"/>
      <c r="N219" s="16"/>
    </row>
    <row r="220" spans="7:11" ht="14.25" customHeight="1" thickBot="1">
      <c r="G220" s="14"/>
      <c r="J220" s="15"/>
      <c r="K220" s="16"/>
    </row>
    <row r="221" spans="1:18" ht="14.25" customHeight="1" thickBot="1">
      <c r="A221" s="172" t="e">
        <f>$A214+1</f>
        <v>#VALUE!</v>
      </c>
      <c r="B221" s="12"/>
      <c r="C221" s="68"/>
      <c r="D221" s="146"/>
      <c r="E221" s="73"/>
      <c r="F221" s="74" t="s">
        <v>54</v>
      </c>
      <c r="G221" s="83" t="s">
        <v>159</v>
      </c>
      <c r="J221" s="15"/>
      <c r="K221" s="16"/>
      <c r="P221" s="14">
        <f>COUNTIF(C$11:C$150,#REF!)</f>
        <v>0</v>
      </c>
      <c r="Q221" s="14">
        <f>IF(G222="","",VLOOKUP(G222,'[1]リスト'!$C$3:$D$12,2,0))</f>
      </c>
      <c r="R221" s="14">
        <f>IF(G225="","",VLOOKUP(G225,'[1]リスト'!$C$3:$D$12,2,0))</f>
      </c>
    </row>
    <row r="222" spans="1:14" ht="14.25" customHeight="1" thickBot="1">
      <c r="A222" s="173"/>
      <c r="B222" s="130"/>
      <c r="C222" s="184"/>
      <c r="D222" s="175"/>
      <c r="E222" s="73"/>
      <c r="F222" s="76" t="s">
        <v>54</v>
      </c>
      <c r="G222" s="186"/>
      <c r="J222" s="15"/>
      <c r="K222" s="86"/>
      <c r="N222" s="16"/>
    </row>
    <row r="223" spans="1:14" ht="14.25" customHeight="1" thickBot="1">
      <c r="A223" s="174"/>
      <c r="B223" s="183"/>
      <c r="C223" s="185"/>
      <c r="D223" s="147"/>
      <c r="E223" s="73"/>
      <c r="F223" s="76" t="s">
        <v>54</v>
      </c>
      <c r="G223" s="187"/>
      <c r="J223" s="15"/>
      <c r="K223" s="86"/>
      <c r="N223" s="16"/>
    </row>
    <row r="224" spans="1:14" ht="14.25" customHeight="1" thickBot="1">
      <c r="A224" s="69"/>
      <c r="B224" s="9"/>
      <c r="C224" s="16"/>
      <c r="D224" s="16"/>
      <c r="E224" s="73"/>
      <c r="F224" s="76" t="s">
        <v>54</v>
      </c>
      <c r="G224" s="83" t="s">
        <v>160</v>
      </c>
      <c r="J224" s="15"/>
      <c r="K224" s="16"/>
      <c r="N224" s="16"/>
    </row>
    <row r="225" spans="1:14" ht="14.25" customHeight="1" thickBot="1">
      <c r="A225" s="69"/>
      <c r="B225" s="9"/>
      <c r="C225" s="16"/>
      <c r="D225" s="16"/>
      <c r="E225" s="73"/>
      <c r="F225" s="76" t="s">
        <v>54</v>
      </c>
      <c r="G225" s="181"/>
      <c r="J225" s="15"/>
      <c r="K225" s="16"/>
      <c r="N225" s="16"/>
    </row>
    <row r="226" spans="1:14" ht="14.25" customHeight="1" thickBot="1">
      <c r="A226" s="69"/>
      <c r="B226" s="9"/>
      <c r="C226" s="16"/>
      <c r="D226" s="16"/>
      <c r="E226" s="73"/>
      <c r="F226" s="78" t="s">
        <v>54</v>
      </c>
      <c r="G226" s="182"/>
      <c r="J226" s="15"/>
      <c r="K226" s="16"/>
      <c r="N226" s="16"/>
    </row>
    <row r="227" spans="7:11" ht="14.25" customHeight="1" thickBot="1">
      <c r="G227" s="14"/>
      <c r="J227" s="15"/>
      <c r="K227" s="16"/>
    </row>
    <row r="228" spans="1:18" ht="14.25" customHeight="1" thickBot="1">
      <c r="A228" s="172" t="e">
        <f>$A221+1</f>
        <v>#VALUE!</v>
      </c>
      <c r="B228" s="12"/>
      <c r="C228" s="68"/>
      <c r="D228" s="146"/>
      <c r="E228" s="73"/>
      <c r="F228" s="74" t="s">
        <v>54</v>
      </c>
      <c r="G228" s="83" t="s">
        <v>159</v>
      </c>
      <c r="J228" s="15"/>
      <c r="K228" s="16"/>
      <c r="P228" s="14">
        <f>COUNTIF(C$11:C$150,#REF!)</f>
        <v>0</v>
      </c>
      <c r="Q228" s="14">
        <f>IF(G229="","",VLOOKUP(G229,'[1]リスト'!$C$3:$D$12,2,0))</f>
      </c>
      <c r="R228" s="14">
        <f>IF(G232="","",VLOOKUP(G232,'[1]リスト'!$C$3:$D$12,2,0))</f>
      </c>
    </row>
    <row r="229" spans="1:14" ht="14.25" customHeight="1" thickBot="1">
      <c r="A229" s="173"/>
      <c r="B229" s="130"/>
      <c r="C229" s="184"/>
      <c r="D229" s="175"/>
      <c r="E229" s="73"/>
      <c r="F229" s="76" t="s">
        <v>54</v>
      </c>
      <c r="G229" s="186"/>
      <c r="J229" s="15"/>
      <c r="K229" s="86"/>
      <c r="N229" s="16"/>
    </row>
    <row r="230" spans="1:14" ht="14.25" customHeight="1" thickBot="1">
      <c r="A230" s="174"/>
      <c r="B230" s="183"/>
      <c r="C230" s="185"/>
      <c r="D230" s="147"/>
      <c r="E230" s="73"/>
      <c r="F230" s="76" t="s">
        <v>54</v>
      </c>
      <c r="G230" s="187"/>
      <c r="J230" s="15"/>
      <c r="K230" s="86"/>
      <c r="N230" s="16"/>
    </row>
    <row r="231" spans="1:14" ht="14.25" customHeight="1" thickBot="1">
      <c r="A231" s="69"/>
      <c r="B231" s="9"/>
      <c r="C231" s="16"/>
      <c r="D231" s="16"/>
      <c r="E231" s="73"/>
      <c r="F231" s="76" t="s">
        <v>54</v>
      </c>
      <c r="G231" s="83" t="s">
        <v>160</v>
      </c>
      <c r="J231" s="15"/>
      <c r="K231" s="16"/>
      <c r="N231" s="16"/>
    </row>
    <row r="232" spans="1:14" ht="14.25" customHeight="1" thickBot="1">
      <c r="A232" s="69"/>
      <c r="B232" s="9"/>
      <c r="C232" s="16"/>
      <c r="D232" s="16"/>
      <c r="E232" s="73"/>
      <c r="F232" s="76" t="s">
        <v>54</v>
      </c>
      <c r="G232" s="181"/>
      <c r="J232" s="15"/>
      <c r="K232" s="16"/>
      <c r="N232" s="16"/>
    </row>
    <row r="233" spans="1:14" ht="14.25" customHeight="1" thickBot="1">
      <c r="A233" s="69"/>
      <c r="B233" s="9"/>
      <c r="C233" s="16"/>
      <c r="D233" s="16"/>
      <c r="E233" s="73"/>
      <c r="F233" s="78" t="s">
        <v>54</v>
      </c>
      <c r="G233" s="182"/>
      <c r="J233" s="15"/>
      <c r="K233" s="16"/>
      <c r="N233" s="16"/>
    </row>
    <row r="234" spans="7:11" ht="14.25" customHeight="1" thickBot="1">
      <c r="G234" s="14"/>
      <c r="J234" s="15"/>
      <c r="K234" s="16"/>
    </row>
    <row r="235" spans="1:18" ht="14.25" customHeight="1" thickBot="1">
      <c r="A235" s="172" t="e">
        <f>$A228+1</f>
        <v>#VALUE!</v>
      </c>
      <c r="B235" s="12"/>
      <c r="C235" s="68"/>
      <c r="D235" s="146"/>
      <c r="E235" s="73"/>
      <c r="F235" s="74" t="s">
        <v>54</v>
      </c>
      <c r="G235" s="83" t="s">
        <v>159</v>
      </c>
      <c r="J235" s="15"/>
      <c r="K235" s="16"/>
      <c r="P235" s="14">
        <f>COUNTIF(C$11:C$150,#REF!)</f>
        <v>0</v>
      </c>
      <c r="Q235" s="14">
        <f>IF(G236="","",VLOOKUP(G236,'[1]リスト'!$C$3:$D$12,2,0))</f>
      </c>
      <c r="R235" s="14">
        <f>IF(G239="","",VLOOKUP(G239,'[1]リスト'!$C$3:$D$12,2,0))</f>
      </c>
    </row>
    <row r="236" spans="1:14" ht="14.25" customHeight="1" thickBot="1">
      <c r="A236" s="173"/>
      <c r="B236" s="130"/>
      <c r="C236" s="184"/>
      <c r="D236" s="175"/>
      <c r="E236" s="73"/>
      <c r="F236" s="76" t="s">
        <v>54</v>
      </c>
      <c r="G236" s="186"/>
      <c r="J236" s="15"/>
      <c r="K236" s="86"/>
      <c r="N236" s="16"/>
    </row>
    <row r="237" spans="1:14" ht="14.25" customHeight="1" thickBot="1">
      <c r="A237" s="174"/>
      <c r="B237" s="183"/>
      <c r="C237" s="185"/>
      <c r="D237" s="147"/>
      <c r="E237" s="73"/>
      <c r="F237" s="76" t="s">
        <v>54</v>
      </c>
      <c r="G237" s="187"/>
      <c r="J237" s="15"/>
      <c r="K237" s="86"/>
      <c r="N237" s="16"/>
    </row>
    <row r="238" spans="1:14" ht="14.25" customHeight="1" thickBot="1">
      <c r="A238" s="69"/>
      <c r="B238" s="9"/>
      <c r="C238" s="16"/>
      <c r="D238" s="16"/>
      <c r="E238" s="73"/>
      <c r="F238" s="76" t="s">
        <v>54</v>
      </c>
      <c r="G238" s="83" t="s">
        <v>160</v>
      </c>
      <c r="J238" s="15"/>
      <c r="K238" s="16"/>
      <c r="N238" s="16"/>
    </row>
    <row r="239" spans="1:14" ht="14.25" customHeight="1" thickBot="1">
      <c r="A239" s="69"/>
      <c r="B239" s="9"/>
      <c r="C239" s="16"/>
      <c r="D239" s="16"/>
      <c r="E239" s="73"/>
      <c r="F239" s="76" t="s">
        <v>54</v>
      </c>
      <c r="G239" s="181"/>
      <c r="J239" s="15"/>
      <c r="K239" s="16"/>
      <c r="N239" s="16"/>
    </row>
    <row r="240" spans="1:14" ht="14.25" customHeight="1" thickBot="1">
      <c r="A240" s="69"/>
      <c r="B240" s="9"/>
      <c r="C240" s="16"/>
      <c r="D240" s="16"/>
      <c r="E240" s="73"/>
      <c r="F240" s="78" t="s">
        <v>54</v>
      </c>
      <c r="G240" s="182"/>
      <c r="J240" s="15"/>
      <c r="K240" s="16"/>
      <c r="N240" s="16"/>
    </row>
    <row r="241" spans="7:11" ht="14.25" customHeight="1" thickBot="1">
      <c r="G241" s="14"/>
      <c r="J241" s="15"/>
      <c r="K241" s="16"/>
    </row>
    <row r="242" spans="1:18" ht="14.25" customHeight="1" thickBot="1">
      <c r="A242" s="172" t="e">
        <f>$A235+1</f>
        <v>#VALUE!</v>
      </c>
      <c r="B242" s="12"/>
      <c r="C242" s="68"/>
      <c r="D242" s="146"/>
      <c r="E242" s="73"/>
      <c r="F242" s="74" t="s">
        <v>54</v>
      </c>
      <c r="G242" s="83" t="s">
        <v>159</v>
      </c>
      <c r="J242" s="15"/>
      <c r="K242" s="16"/>
      <c r="P242" s="14">
        <f>COUNTIF(C$11:C$150,#REF!)</f>
        <v>0</v>
      </c>
      <c r="Q242" s="14">
        <f>IF(G243="","",VLOOKUP(G243,'[1]リスト'!$C$3:$D$12,2,0))</f>
      </c>
      <c r="R242" s="14">
        <f>IF(G246="","",VLOOKUP(G246,'[1]リスト'!$C$3:$D$12,2,0))</f>
      </c>
    </row>
    <row r="243" spans="1:14" ht="14.25" customHeight="1" thickBot="1">
      <c r="A243" s="173"/>
      <c r="B243" s="130"/>
      <c r="C243" s="184"/>
      <c r="D243" s="175"/>
      <c r="E243" s="73"/>
      <c r="F243" s="76" t="s">
        <v>54</v>
      </c>
      <c r="G243" s="186"/>
      <c r="J243" s="15"/>
      <c r="K243" s="86"/>
      <c r="N243" s="16"/>
    </row>
    <row r="244" spans="1:14" ht="14.25" customHeight="1" thickBot="1">
      <c r="A244" s="174"/>
      <c r="B244" s="183"/>
      <c r="C244" s="185"/>
      <c r="D244" s="147"/>
      <c r="E244" s="73"/>
      <c r="F244" s="76" t="s">
        <v>54</v>
      </c>
      <c r="G244" s="187"/>
      <c r="J244" s="15"/>
      <c r="K244" s="86"/>
      <c r="N244" s="16"/>
    </row>
    <row r="245" spans="1:14" ht="14.25" customHeight="1" thickBot="1">
      <c r="A245" s="69"/>
      <c r="B245" s="9"/>
      <c r="C245" s="16"/>
      <c r="D245" s="16"/>
      <c r="E245" s="73"/>
      <c r="F245" s="76" t="s">
        <v>54</v>
      </c>
      <c r="G245" s="83" t="s">
        <v>160</v>
      </c>
      <c r="J245" s="15"/>
      <c r="K245" s="16"/>
      <c r="N245" s="16"/>
    </row>
    <row r="246" spans="1:14" ht="14.25" customHeight="1" thickBot="1">
      <c r="A246" s="69"/>
      <c r="B246" s="9"/>
      <c r="C246" s="16"/>
      <c r="D246" s="16"/>
      <c r="E246" s="73"/>
      <c r="F246" s="76" t="s">
        <v>54</v>
      </c>
      <c r="G246" s="181"/>
      <c r="J246" s="15"/>
      <c r="K246" s="16"/>
      <c r="N246" s="16"/>
    </row>
    <row r="247" spans="1:14" ht="14.25" customHeight="1" thickBot="1">
      <c r="A247" s="69"/>
      <c r="B247" s="9"/>
      <c r="C247" s="16"/>
      <c r="D247" s="16"/>
      <c r="E247" s="73"/>
      <c r="F247" s="78" t="s">
        <v>54</v>
      </c>
      <c r="G247" s="182"/>
      <c r="J247" s="15"/>
      <c r="K247" s="16"/>
      <c r="N247" s="16"/>
    </row>
    <row r="248" spans="7:11" ht="14.25" customHeight="1" thickBot="1">
      <c r="G248" s="14"/>
      <c r="J248" s="15"/>
      <c r="K248" s="16"/>
    </row>
    <row r="249" spans="1:18" ht="14.25" customHeight="1" thickBot="1">
      <c r="A249" s="172" t="e">
        <f>$A242+1</f>
        <v>#VALUE!</v>
      </c>
      <c r="B249" s="12"/>
      <c r="C249" s="68"/>
      <c r="D249" s="146"/>
      <c r="E249" s="73"/>
      <c r="F249" s="74" t="s">
        <v>54</v>
      </c>
      <c r="G249" s="83" t="s">
        <v>159</v>
      </c>
      <c r="J249" s="15"/>
      <c r="K249" s="16"/>
      <c r="P249" s="14">
        <f>COUNTIF(C$11:C$150,#REF!)</f>
        <v>0</v>
      </c>
      <c r="Q249" s="14">
        <f>IF(G250="","",VLOOKUP(G250,'[1]リスト'!$C$3:$D$12,2,0))</f>
      </c>
      <c r="R249" s="14">
        <f>IF(G253="","",VLOOKUP(G253,'[1]リスト'!$C$3:$D$12,2,0))</f>
      </c>
    </row>
    <row r="250" spans="1:14" ht="14.25" customHeight="1" thickBot="1">
      <c r="A250" s="173"/>
      <c r="B250" s="130"/>
      <c r="C250" s="184"/>
      <c r="D250" s="175"/>
      <c r="E250" s="73"/>
      <c r="F250" s="76" t="s">
        <v>54</v>
      </c>
      <c r="G250" s="186"/>
      <c r="J250" s="15"/>
      <c r="K250" s="86"/>
      <c r="N250" s="16"/>
    </row>
    <row r="251" spans="1:14" ht="14.25" customHeight="1" thickBot="1">
      <c r="A251" s="174"/>
      <c r="B251" s="183"/>
      <c r="C251" s="185"/>
      <c r="D251" s="147"/>
      <c r="E251" s="73"/>
      <c r="F251" s="76" t="s">
        <v>54</v>
      </c>
      <c r="G251" s="187"/>
      <c r="J251" s="15"/>
      <c r="K251" s="86"/>
      <c r="N251" s="16"/>
    </row>
    <row r="252" spans="1:14" ht="14.25" customHeight="1" thickBot="1">
      <c r="A252" s="69"/>
      <c r="B252" s="9"/>
      <c r="C252" s="16"/>
      <c r="D252" s="16"/>
      <c r="E252" s="73"/>
      <c r="F252" s="76" t="s">
        <v>54</v>
      </c>
      <c r="G252" s="83" t="s">
        <v>160</v>
      </c>
      <c r="J252" s="15"/>
      <c r="K252" s="16"/>
      <c r="N252" s="16"/>
    </row>
    <row r="253" spans="1:14" ht="14.25" customHeight="1" thickBot="1">
      <c r="A253" s="69"/>
      <c r="B253" s="9"/>
      <c r="C253" s="16"/>
      <c r="D253" s="16"/>
      <c r="E253" s="73"/>
      <c r="F253" s="76" t="s">
        <v>54</v>
      </c>
      <c r="G253" s="181"/>
      <c r="J253" s="15"/>
      <c r="K253" s="16"/>
      <c r="N253" s="16"/>
    </row>
    <row r="254" spans="1:14" ht="14.25" customHeight="1" thickBot="1">
      <c r="A254" s="69"/>
      <c r="B254" s="9"/>
      <c r="C254" s="16"/>
      <c r="D254" s="16"/>
      <c r="E254" s="73"/>
      <c r="F254" s="78" t="s">
        <v>54</v>
      </c>
      <c r="G254" s="182"/>
      <c r="J254" s="15"/>
      <c r="K254" s="16"/>
      <c r="N254" s="16"/>
    </row>
    <row r="255" spans="7:11" ht="14.25" customHeight="1" thickBot="1">
      <c r="G255" s="14"/>
      <c r="J255" s="15"/>
      <c r="K255" s="16"/>
    </row>
    <row r="256" spans="1:18" ht="14.25" customHeight="1" thickBot="1">
      <c r="A256" s="172" t="e">
        <f>$A249+1</f>
        <v>#VALUE!</v>
      </c>
      <c r="B256" s="12"/>
      <c r="C256" s="68"/>
      <c r="D256" s="146"/>
      <c r="E256" s="73"/>
      <c r="F256" s="74" t="s">
        <v>54</v>
      </c>
      <c r="G256" s="83" t="s">
        <v>159</v>
      </c>
      <c r="J256" s="15"/>
      <c r="K256" s="16"/>
      <c r="P256" s="14">
        <f>COUNTIF(C$11:C$150,#REF!)</f>
        <v>0</v>
      </c>
      <c r="Q256" s="14">
        <f>IF(G257="","",VLOOKUP(G257,'[1]リスト'!$C$3:$D$12,2,0))</f>
      </c>
      <c r="R256" s="14">
        <f>IF(G260="","",VLOOKUP(G260,'[1]リスト'!$C$3:$D$12,2,0))</f>
      </c>
    </row>
    <row r="257" spans="1:14" ht="14.25" customHeight="1" thickBot="1">
      <c r="A257" s="173"/>
      <c r="B257" s="130"/>
      <c r="C257" s="184"/>
      <c r="D257" s="175"/>
      <c r="E257" s="73"/>
      <c r="F257" s="76" t="s">
        <v>54</v>
      </c>
      <c r="G257" s="186"/>
      <c r="J257" s="15"/>
      <c r="K257" s="86"/>
      <c r="N257" s="16"/>
    </row>
    <row r="258" spans="1:14" ht="14.25" customHeight="1" thickBot="1">
      <c r="A258" s="174"/>
      <c r="B258" s="183"/>
      <c r="C258" s="185"/>
      <c r="D258" s="147"/>
      <c r="E258" s="73"/>
      <c r="F258" s="76" t="s">
        <v>54</v>
      </c>
      <c r="G258" s="187"/>
      <c r="J258" s="15"/>
      <c r="K258" s="86"/>
      <c r="N258" s="16"/>
    </row>
    <row r="259" spans="1:14" ht="14.25" customHeight="1" thickBot="1">
      <c r="A259" s="69"/>
      <c r="B259" s="9"/>
      <c r="C259" s="16"/>
      <c r="D259" s="16"/>
      <c r="E259" s="73"/>
      <c r="F259" s="76" t="s">
        <v>54</v>
      </c>
      <c r="G259" s="83" t="s">
        <v>160</v>
      </c>
      <c r="J259" s="15"/>
      <c r="K259" s="16"/>
      <c r="N259" s="16"/>
    </row>
    <row r="260" spans="1:14" ht="14.25" customHeight="1" thickBot="1">
      <c r="A260" s="69"/>
      <c r="B260" s="9"/>
      <c r="C260" s="16"/>
      <c r="D260" s="16"/>
      <c r="E260" s="73"/>
      <c r="F260" s="76" t="s">
        <v>54</v>
      </c>
      <c r="G260" s="181"/>
      <c r="J260" s="15"/>
      <c r="K260" s="16"/>
      <c r="N260" s="16"/>
    </row>
    <row r="261" spans="1:14" ht="14.25" customHeight="1" thickBot="1">
      <c r="A261" s="69"/>
      <c r="B261" s="9"/>
      <c r="C261" s="16"/>
      <c r="D261" s="16"/>
      <c r="E261" s="73"/>
      <c r="F261" s="78" t="s">
        <v>54</v>
      </c>
      <c r="G261" s="182"/>
      <c r="J261" s="15"/>
      <c r="K261" s="16"/>
      <c r="N261" s="16"/>
    </row>
    <row r="262" spans="7:11" ht="14.25" customHeight="1" thickBot="1">
      <c r="G262" s="14"/>
      <c r="J262" s="15"/>
      <c r="K262" s="16"/>
    </row>
    <row r="263" spans="1:18" ht="14.25" customHeight="1" thickBot="1">
      <c r="A263" s="172" t="e">
        <f>$A256+1</f>
        <v>#VALUE!</v>
      </c>
      <c r="B263" s="12"/>
      <c r="C263" s="68"/>
      <c r="D263" s="146"/>
      <c r="E263" s="73"/>
      <c r="F263" s="74" t="s">
        <v>54</v>
      </c>
      <c r="G263" s="83" t="s">
        <v>159</v>
      </c>
      <c r="J263" s="15"/>
      <c r="K263" s="16"/>
      <c r="P263" s="14">
        <f>COUNTIF(C$11:C$150,#REF!)</f>
        <v>0</v>
      </c>
      <c r="Q263" s="14">
        <f>IF(G264="","",VLOOKUP(G264,'[1]リスト'!$C$3:$D$12,2,0))</f>
      </c>
      <c r="R263" s="14">
        <f>IF(G267="","",VLOOKUP(G267,'[1]リスト'!$C$3:$D$12,2,0))</f>
      </c>
    </row>
    <row r="264" spans="1:14" ht="14.25" customHeight="1" thickBot="1">
      <c r="A264" s="173"/>
      <c r="B264" s="130"/>
      <c r="C264" s="184"/>
      <c r="D264" s="175"/>
      <c r="E264" s="73"/>
      <c r="F264" s="76" t="s">
        <v>54</v>
      </c>
      <c r="G264" s="186"/>
      <c r="J264" s="15"/>
      <c r="K264" s="86"/>
      <c r="N264" s="16"/>
    </row>
    <row r="265" spans="1:14" ht="14.25" customHeight="1" thickBot="1">
      <c r="A265" s="174"/>
      <c r="B265" s="183"/>
      <c r="C265" s="185"/>
      <c r="D265" s="147"/>
      <c r="E265" s="73"/>
      <c r="F265" s="76" t="s">
        <v>54</v>
      </c>
      <c r="G265" s="187"/>
      <c r="J265" s="15"/>
      <c r="K265" s="86"/>
      <c r="N265" s="16"/>
    </row>
    <row r="266" spans="1:14" ht="14.25" customHeight="1" thickBot="1">
      <c r="A266" s="69"/>
      <c r="B266" s="9"/>
      <c r="C266" s="16"/>
      <c r="D266" s="16"/>
      <c r="E266" s="73"/>
      <c r="F266" s="76" t="s">
        <v>54</v>
      </c>
      <c r="G266" s="83" t="s">
        <v>160</v>
      </c>
      <c r="J266" s="15"/>
      <c r="K266" s="16"/>
      <c r="N266" s="16"/>
    </row>
    <row r="267" spans="1:14" ht="14.25" customHeight="1" thickBot="1">
      <c r="A267" s="69"/>
      <c r="B267" s="9"/>
      <c r="C267" s="16"/>
      <c r="D267" s="16"/>
      <c r="E267" s="73"/>
      <c r="F267" s="76" t="s">
        <v>54</v>
      </c>
      <c r="G267" s="181"/>
      <c r="J267" s="15"/>
      <c r="K267" s="16"/>
      <c r="N267" s="16"/>
    </row>
    <row r="268" spans="1:14" ht="14.25" customHeight="1" thickBot="1">
      <c r="A268" s="69"/>
      <c r="B268" s="9"/>
      <c r="C268" s="16"/>
      <c r="D268" s="16"/>
      <c r="E268" s="73"/>
      <c r="F268" s="78" t="s">
        <v>54</v>
      </c>
      <c r="G268" s="182"/>
      <c r="J268" s="15"/>
      <c r="K268" s="16"/>
      <c r="N268" s="16"/>
    </row>
    <row r="269" spans="7:11" ht="14.25" customHeight="1" thickBot="1">
      <c r="G269" s="14"/>
      <c r="J269" s="15"/>
      <c r="K269" s="16"/>
    </row>
    <row r="270" spans="1:18" ht="14.25" customHeight="1" thickBot="1">
      <c r="A270" s="172" t="e">
        <f>$A263+1</f>
        <v>#VALUE!</v>
      </c>
      <c r="B270" s="12"/>
      <c r="C270" s="68"/>
      <c r="D270" s="146"/>
      <c r="E270" s="73"/>
      <c r="F270" s="74" t="s">
        <v>54</v>
      </c>
      <c r="G270" s="83" t="s">
        <v>159</v>
      </c>
      <c r="J270" s="15"/>
      <c r="K270" s="16"/>
      <c r="P270" s="14">
        <f>COUNTIF(C$11:C$150,#REF!)</f>
        <v>0</v>
      </c>
      <c r="Q270" s="14">
        <f>IF(G271="","",VLOOKUP(G271,'[1]リスト'!$C$3:$D$12,2,0))</f>
      </c>
      <c r="R270" s="14">
        <f>IF(G274="","",VLOOKUP(G274,'[1]リスト'!$C$3:$D$12,2,0))</f>
      </c>
    </row>
    <row r="271" spans="1:14" ht="14.25" customHeight="1" thickBot="1">
      <c r="A271" s="173"/>
      <c r="B271" s="130"/>
      <c r="C271" s="184"/>
      <c r="D271" s="175"/>
      <c r="E271" s="73"/>
      <c r="F271" s="76" t="s">
        <v>54</v>
      </c>
      <c r="G271" s="186"/>
      <c r="J271" s="15"/>
      <c r="K271" s="86"/>
      <c r="N271" s="16"/>
    </row>
    <row r="272" spans="1:14" ht="14.25" customHeight="1" thickBot="1">
      <c r="A272" s="174"/>
      <c r="B272" s="183"/>
      <c r="C272" s="185"/>
      <c r="D272" s="147"/>
      <c r="E272" s="73"/>
      <c r="F272" s="76" t="s">
        <v>54</v>
      </c>
      <c r="G272" s="187"/>
      <c r="J272" s="15"/>
      <c r="K272" s="86"/>
      <c r="N272" s="16"/>
    </row>
    <row r="273" spans="1:14" ht="14.25" customHeight="1" thickBot="1">
      <c r="A273" s="69"/>
      <c r="B273" s="9"/>
      <c r="C273" s="16"/>
      <c r="D273" s="16"/>
      <c r="E273" s="73"/>
      <c r="F273" s="76" t="s">
        <v>54</v>
      </c>
      <c r="G273" s="83" t="s">
        <v>160</v>
      </c>
      <c r="J273" s="15"/>
      <c r="K273" s="16"/>
      <c r="N273" s="16"/>
    </row>
    <row r="274" spans="1:14" ht="14.25" customHeight="1" thickBot="1">
      <c r="A274" s="69"/>
      <c r="B274" s="9"/>
      <c r="C274" s="16"/>
      <c r="D274" s="16"/>
      <c r="E274" s="73"/>
      <c r="F274" s="76" t="s">
        <v>54</v>
      </c>
      <c r="G274" s="181"/>
      <c r="J274" s="15"/>
      <c r="K274" s="16"/>
      <c r="N274" s="16"/>
    </row>
    <row r="275" spans="1:14" ht="14.25" customHeight="1" thickBot="1">
      <c r="A275" s="69"/>
      <c r="B275" s="9"/>
      <c r="C275" s="16"/>
      <c r="D275" s="16"/>
      <c r="E275" s="73"/>
      <c r="F275" s="78" t="s">
        <v>54</v>
      </c>
      <c r="G275" s="182"/>
      <c r="J275" s="15"/>
      <c r="K275" s="16"/>
      <c r="N275" s="16"/>
    </row>
    <row r="276" spans="7:11" ht="14.25" customHeight="1" thickBot="1">
      <c r="G276" s="14"/>
      <c r="J276" s="15"/>
      <c r="K276" s="16"/>
    </row>
    <row r="277" spans="1:18" ht="14.25" customHeight="1" thickBot="1">
      <c r="A277" s="172" t="e">
        <f>$A270+1</f>
        <v>#VALUE!</v>
      </c>
      <c r="B277" s="12"/>
      <c r="C277" s="68"/>
      <c r="D277" s="146"/>
      <c r="E277" s="73"/>
      <c r="F277" s="74" t="s">
        <v>54</v>
      </c>
      <c r="G277" s="83" t="s">
        <v>159</v>
      </c>
      <c r="J277" s="15"/>
      <c r="K277" s="16"/>
      <c r="P277" s="14">
        <f>COUNTIF(C$11:C$150,#REF!)</f>
        <v>0</v>
      </c>
      <c r="Q277" s="14">
        <f>IF(G278="","",VLOOKUP(G278,'[1]リスト'!$C$3:$D$12,2,0))</f>
      </c>
      <c r="R277" s="14">
        <f>IF(G281="","",VLOOKUP(G281,'[1]リスト'!$C$3:$D$12,2,0))</f>
      </c>
    </row>
    <row r="278" spans="1:14" ht="14.25" customHeight="1" thickBot="1">
      <c r="A278" s="173"/>
      <c r="B278" s="130"/>
      <c r="C278" s="184"/>
      <c r="D278" s="175"/>
      <c r="E278" s="73"/>
      <c r="F278" s="76" t="s">
        <v>54</v>
      </c>
      <c r="G278" s="186"/>
      <c r="J278" s="15"/>
      <c r="K278" s="86"/>
      <c r="N278" s="16"/>
    </row>
    <row r="279" spans="1:14" ht="14.25" customHeight="1" thickBot="1">
      <c r="A279" s="174"/>
      <c r="B279" s="183"/>
      <c r="C279" s="185"/>
      <c r="D279" s="147"/>
      <c r="E279" s="73"/>
      <c r="F279" s="76" t="s">
        <v>54</v>
      </c>
      <c r="G279" s="187"/>
      <c r="J279" s="15"/>
      <c r="K279" s="86"/>
      <c r="N279" s="16"/>
    </row>
    <row r="280" spans="1:14" ht="14.25" customHeight="1" thickBot="1">
      <c r="A280" s="69"/>
      <c r="B280" s="9"/>
      <c r="C280" s="16"/>
      <c r="D280" s="16"/>
      <c r="E280" s="73"/>
      <c r="F280" s="76" t="s">
        <v>54</v>
      </c>
      <c r="G280" s="83" t="s">
        <v>160</v>
      </c>
      <c r="J280" s="15"/>
      <c r="K280" s="16"/>
      <c r="N280" s="16"/>
    </row>
    <row r="281" spans="1:14" ht="14.25" customHeight="1" thickBot="1">
      <c r="A281" s="69"/>
      <c r="B281" s="9"/>
      <c r="C281" s="16"/>
      <c r="D281" s="16"/>
      <c r="E281" s="73"/>
      <c r="F281" s="76" t="s">
        <v>54</v>
      </c>
      <c r="G281" s="181"/>
      <c r="J281" s="15"/>
      <c r="K281" s="16"/>
      <c r="N281" s="16"/>
    </row>
    <row r="282" spans="1:14" ht="14.25" customHeight="1" thickBot="1">
      <c r="A282" s="69"/>
      <c r="B282" s="9"/>
      <c r="C282" s="16"/>
      <c r="D282" s="16"/>
      <c r="E282" s="73"/>
      <c r="F282" s="78" t="s">
        <v>54</v>
      </c>
      <c r="G282" s="182"/>
      <c r="J282" s="15"/>
      <c r="K282" s="16"/>
      <c r="N282" s="16"/>
    </row>
    <row r="283" spans="7:11" ht="14.25" customHeight="1" thickBot="1">
      <c r="G283" s="14"/>
      <c r="J283" s="15"/>
      <c r="K283" s="16"/>
    </row>
    <row r="284" spans="1:18" ht="14.25" customHeight="1" thickBot="1">
      <c r="A284" s="172" t="e">
        <f>$A277+1</f>
        <v>#VALUE!</v>
      </c>
      <c r="B284" s="12"/>
      <c r="C284" s="68"/>
      <c r="D284" s="146"/>
      <c r="E284" s="73"/>
      <c r="F284" s="74" t="s">
        <v>54</v>
      </c>
      <c r="G284" s="83" t="s">
        <v>159</v>
      </c>
      <c r="J284" s="15"/>
      <c r="K284" s="16"/>
      <c r="P284" s="14">
        <f>COUNTIF(C$11:C$150,#REF!)</f>
        <v>0</v>
      </c>
      <c r="Q284" s="14">
        <f>IF(G285="","",VLOOKUP(G285,'[1]リスト'!$C$3:$D$12,2,0))</f>
      </c>
      <c r="R284" s="14">
        <f>IF(G288="","",VLOOKUP(G288,'[1]リスト'!$C$3:$D$12,2,0))</f>
      </c>
    </row>
    <row r="285" spans="1:14" ht="14.25" customHeight="1" thickBot="1">
      <c r="A285" s="173"/>
      <c r="B285" s="130"/>
      <c r="C285" s="184"/>
      <c r="D285" s="175"/>
      <c r="E285" s="73"/>
      <c r="F285" s="76" t="s">
        <v>54</v>
      </c>
      <c r="G285" s="186"/>
      <c r="J285" s="15"/>
      <c r="K285" s="86"/>
      <c r="N285" s="16"/>
    </row>
    <row r="286" spans="1:14" ht="14.25" customHeight="1" thickBot="1">
      <c r="A286" s="174"/>
      <c r="B286" s="183"/>
      <c r="C286" s="185"/>
      <c r="D286" s="147"/>
      <c r="E286" s="73"/>
      <c r="F286" s="76" t="s">
        <v>54</v>
      </c>
      <c r="G286" s="187"/>
      <c r="J286" s="15"/>
      <c r="K286" s="86"/>
      <c r="N286" s="16"/>
    </row>
    <row r="287" spans="1:14" ht="14.25" customHeight="1" thickBot="1">
      <c r="A287" s="69"/>
      <c r="B287" s="9"/>
      <c r="C287" s="16"/>
      <c r="D287" s="16"/>
      <c r="E287" s="73"/>
      <c r="F287" s="76" t="s">
        <v>54</v>
      </c>
      <c r="G287" s="83" t="s">
        <v>160</v>
      </c>
      <c r="J287" s="15"/>
      <c r="K287" s="16"/>
      <c r="N287" s="16"/>
    </row>
    <row r="288" spans="1:14" ht="14.25" customHeight="1" thickBot="1">
      <c r="A288" s="69"/>
      <c r="B288" s="9"/>
      <c r="C288" s="16"/>
      <c r="D288" s="16"/>
      <c r="E288" s="73"/>
      <c r="F288" s="76" t="s">
        <v>54</v>
      </c>
      <c r="G288" s="181"/>
      <c r="J288" s="15"/>
      <c r="K288" s="16"/>
      <c r="N288" s="16"/>
    </row>
    <row r="289" spans="1:14" ht="14.25" customHeight="1" thickBot="1">
      <c r="A289" s="69"/>
      <c r="B289" s="9"/>
      <c r="C289" s="16"/>
      <c r="D289" s="16"/>
      <c r="E289" s="73"/>
      <c r="F289" s="78" t="s">
        <v>54</v>
      </c>
      <c r="G289" s="182"/>
      <c r="J289" s="15"/>
      <c r="K289" s="16"/>
      <c r="N289" s="16"/>
    </row>
    <row r="290" spans="7:11" ht="14.25" customHeight="1" thickBot="1">
      <c r="G290" s="14"/>
      <c r="J290" s="15"/>
      <c r="K290" s="16"/>
    </row>
    <row r="291" spans="1:18" ht="14.25" customHeight="1" thickBot="1">
      <c r="A291" s="172" t="e">
        <f>$A284+1</f>
        <v>#VALUE!</v>
      </c>
      <c r="B291" s="12"/>
      <c r="C291" s="68"/>
      <c r="D291" s="146"/>
      <c r="E291" s="73"/>
      <c r="F291" s="74" t="s">
        <v>54</v>
      </c>
      <c r="G291" s="83" t="s">
        <v>159</v>
      </c>
      <c r="J291" s="15"/>
      <c r="K291" s="16"/>
      <c r="P291" s="14">
        <f>COUNTIF(C$11:C$150,#REF!)</f>
        <v>0</v>
      </c>
      <c r="Q291" s="14">
        <f>IF(G292="","",VLOOKUP(G292,'[1]リスト'!$C$3:$D$12,2,0))</f>
      </c>
      <c r="R291" s="14">
        <f>IF(G295="","",VLOOKUP(G295,'[1]リスト'!$C$3:$D$12,2,0))</f>
      </c>
    </row>
    <row r="292" spans="1:14" ht="14.25" customHeight="1" thickBot="1">
      <c r="A292" s="173"/>
      <c r="B292" s="130"/>
      <c r="C292" s="184"/>
      <c r="D292" s="175"/>
      <c r="E292" s="73"/>
      <c r="F292" s="76" t="s">
        <v>54</v>
      </c>
      <c r="G292" s="186"/>
      <c r="J292" s="15"/>
      <c r="K292" s="86"/>
      <c r="N292" s="16"/>
    </row>
    <row r="293" spans="1:14" ht="14.25" customHeight="1" thickBot="1">
      <c r="A293" s="174"/>
      <c r="B293" s="183"/>
      <c r="C293" s="185"/>
      <c r="D293" s="147"/>
      <c r="E293" s="73"/>
      <c r="F293" s="76" t="s">
        <v>54</v>
      </c>
      <c r="G293" s="187"/>
      <c r="J293" s="15"/>
      <c r="K293" s="86"/>
      <c r="N293" s="16"/>
    </row>
    <row r="294" spans="1:14" ht="14.25" customHeight="1" thickBot="1">
      <c r="A294" s="69"/>
      <c r="B294" s="9"/>
      <c r="C294" s="16"/>
      <c r="D294" s="16"/>
      <c r="E294" s="73"/>
      <c r="F294" s="76" t="s">
        <v>54</v>
      </c>
      <c r="G294" s="83" t="s">
        <v>160</v>
      </c>
      <c r="J294" s="15"/>
      <c r="K294" s="16"/>
      <c r="N294" s="16"/>
    </row>
    <row r="295" spans="1:14" ht="14.25" customHeight="1" thickBot="1">
      <c r="A295" s="69"/>
      <c r="B295" s="9"/>
      <c r="C295" s="16"/>
      <c r="D295" s="16"/>
      <c r="E295" s="73"/>
      <c r="F295" s="76" t="s">
        <v>54</v>
      </c>
      <c r="G295" s="181"/>
      <c r="J295" s="15"/>
      <c r="K295" s="16"/>
      <c r="N295" s="16"/>
    </row>
    <row r="296" spans="1:14" ht="14.25" customHeight="1" thickBot="1">
      <c r="A296" s="69"/>
      <c r="B296" s="9"/>
      <c r="C296" s="16"/>
      <c r="D296" s="16"/>
      <c r="E296" s="73"/>
      <c r="F296" s="78" t="s">
        <v>54</v>
      </c>
      <c r="G296" s="182"/>
      <c r="J296" s="15"/>
      <c r="K296" s="16"/>
      <c r="N296" s="16"/>
    </row>
    <row r="297" spans="7:11" ht="14.25" customHeight="1" thickBot="1">
      <c r="G297" s="14"/>
      <c r="J297" s="15"/>
      <c r="K297" s="16"/>
    </row>
    <row r="298" spans="1:18" ht="14.25" customHeight="1" thickBot="1">
      <c r="A298" s="172" t="e">
        <f>$A291+1</f>
        <v>#VALUE!</v>
      </c>
      <c r="B298" s="12"/>
      <c r="C298" s="68"/>
      <c r="D298" s="146"/>
      <c r="E298" s="73"/>
      <c r="F298" s="74" t="s">
        <v>54</v>
      </c>
      <c r="G298" s="83" t="s">
        <v>159</v>
      </c>
      <c r="J298" s="15"/>
      <c r="K298" s="16"/>
      <c r="P298" s="14">
        <f>COUNTIF(C$11:C$150,#REF!)</f>
        <v>0</v>
      </c>
      <c r="Q298" s="14">
        <f>IF(G299="","",VLOOKUP(G299,'[1]リスト'!$C$3:$D$12,2,0))</f>
      </c>
      <c r="R298" s="14">
        <f>IF(G302="","",VLOOKUP(G302,'[1]リスト'!$C$3:$D$12,2,0))</f>
      </c>
    </row>
    <row r="299" spans="1:14" ht="14.25" customHeight="1" thickBot="1">
      <c r="A299" s="173"/>
      <c r="B299" s="130"/>
      <c r="C299" s="184"/>
      <c r="D299" s="175"/>
      <c r="E299" s="73"/>
      <c r="F299" s="76" t="s">
        <v>54</v>
      </c>
      <c r="G299" s="186"/>
      <c r="J299" s="15"/>
      <c r="K299" s="86"/>
      <c r="N299" s="16"/>
    </row>
    <row r="300" spans="1:14" ht="14.25" customHeight="1" thickBot="1">
      <c r="A300" s="174"/>
      <c r="B300" s="183"/>
      <c r="C300" s="185"/>
      <c r="D300" s="147"/>
      <c r="E300" s="73"/>
      <c r="F300" s="76" t="s">
        <v>54</v>
      </c>
      <c r="G300" s="187"/>
      <c r="J300" s="15"/>
      <c r="K300" s="86"/>
      <c r="N300" s="16"/>
    </row>
    <row r="301" spans="1:14" ht="14.25" customHeight="1" thickBot="1">
      <c r="A301" s="69"/>
      <c r="B301" s="9"/>
      <c r="C301" s="16"/>
      <c r="D301" s="16"/>
      <c r="E301" s="73"/>
      <c r="F301" s="76" t="s">
        <v>54</v>
      </c>
      <c r="G301" s="83" t="s">
        <v>160</v>
      </c>
      <c r="J301" s="15"/>
      <c r="K301" s="16"/>
      <c r="N301" s="16"/>
    </row>
    <row r="302" spans="1:14" ht="14.25" customHeight="1" thickBot="1">
      <c r="A302" s="69"/>
      <c r="B302" s="9"/>
      <c r="C302" s="16"/>
      <c r="D302" s="16"/>
      <c r="E302" s="73"/>
      <c r="F302" s="76" t="s">
        <v>54</v>
      </c>
      <c r="G302" s="181"/>
      <c r="J302" s="15"/>
      <c r="K302" s="16"/>
      <c r="N302" s="16"/>
    </row>
    <row r="303" spans="1:14" ht="14.25" customHeight="1" thickBot="1">
      <c r="A303" s="69"/>
      <c r="B303" s="9"/>
      <c r="C303" s="16"/>
      <c r="D303" s="16"/>
      <c r="E303" s="73"/>
      <c r="F303" s="78" t="s">
        <v>54</v>
      </c>
      <c r="G303" s="182"/>
      <c r="J303" s="15"/>
      <c r="K303" s="16"/>
      <c r="N303" s="16"/>
    </row>
    <row r="304" spans="7:11" ht="14.25" customHeight="1" thickBot="1">
      <c r="G304" s="14"/>
      <c r="J304" s="15"/>
      <c r="K304" s="16"/>
    </row>
    <row r="305" spans="1:18" ht="14.25" customHeight="1" thickBot="1">
      <c r="A305" s="172" t="e">
        <f>$A298+1</f>
        <v>#VALUE!</v>
      </c>
      <c r="B305" s="12"/>
      <c r="C305" s="68"/>
      <c r="D305" s="146"/>
      <c r="E305" s="73"/>
      <c r="F305" s="74" t="s">
        <v>54</v>
      </c>
      <c r="G305" s="83" t="s">
        <v>159</v>
      </c>
      <c r="J305" s="15"/>
      <c r="K305" s="16"/>
      <c r="P305" s="14">
        <f>COUNTIF(C$11:C$150,#REF!)</f>
        <v>0</v>
      </c>
      <c r="Q305" s="14">
        <f>IF(G306="","",VLOOKUP(G306,'[1]リスト'!$C$3:$D$12,2,0))</f>
      </c>
      <c r="R305" s="14">
        <f>IF(G309="","",VLOOKUP(G309,'[1]リスト'!$C$3:$D$12,2,0))</f>
      </c>
    </row>
    <row r="306" spans="1:14" ht="14.25" customHeight="1" thickBot="1">
      <c r="A306" s="173"/>
      <c r="B306" s="130"/>
      <c r="C306" s="184"/>
      <c r="D306" s="175"/>
      <c r="E306" s="73"/>
      <c r="F306" s="76" t="s">
        <v>54</v>
      </c>
      <c r="G306" s="186"/>
      <c r="J306" s="15"/>
      <c r="K306" s="86"/>
      <c r="N306" s="16"/>
    </row>
    <row r="307" spans="1:14" ht="14.25" customHeight="1" thickBot="1">
      <c r="A307" s="174"/>
      <c r="B307" s="183"/>
      <c r="C307" s="185"/>
      <c r="D307" s="147"/>
      <c r="E307" s="73"/>
      <c r="F307" s="76" t="s">
        <v>54</v>
      </c>
      <c r="G307" s="187"/>
      <c r="J307" s="15"/>
      <c r="K307" s="86"/>
      <c r="N307" s="16"/>
    </row>
    <row r="308" spans="1:14" ht="14.25" customHeight="1" thickBot="1">
      <c r="A308" s="69"/>
      <c r="B308" s="9"/>
      <c r="C308" s="16"/>
      <c r="D308" s="16"/>
      <c r="E308" s="73"/>
      <c r="F308" s="76" t="s">
        <v>54</v>
      </c>
      <c r="G308" s="83" t="s">
        <v>160</v>
      </c>
      <c r="J308" s="15"/>
      <c r="K308" s="16"/>
      <c r="N308" s="16"/>
    </row>
    <row r="309" spans="1:14" ht="14.25" customHeight="1" thickBot="1">
      <c r="A309" s="69"/>
      <c r="B309" s="9"/>
      <c r="C309" s="16"/>
      <c r="D309" s="16"/>
      <c r="E309" s="73"/>
      <c r="F309" s="76" t="s">
        <v>54</v>
      </c>
      <c r="G309" s="181"/>
      <c r="J309" s="15"/>
      <c r="K309" s="16"/>
      <c r="N309" s="16"/>
    </row>
    <row r="310" spans="1:14" ht="14.25" customHeight="1" thickBot="1">
      <c r="A310" s="69"/>
      <c r="B310" s="9"/>
      <c r="C310" s="16"/>
      <c r="D310" s="16"/>
      <c r="E310" s="73"/>
      <c r="F310" s="78" t="s">
        <v>54</v>
      </c>
      <c r="G310" s="182"/>
      <c r="J310" s="15"/>
      <c r="K310" s="16"/>
      <c r="N310" s="16"/>
    </row>
    <row r="311" spans="7:11" ht="14.25" customHeight="1" thickBot="1">
      <c r="G311" s="14"/>
      <c r="J311" s="15"/>
      <c r="K311" s="16"/>
    </row>
    <row r="312" spans="1:18" ht="14.25" customHeight="1" thickBot="1">
      <c r="A312" s="172" t="e">
        <f>$A305+1</f>
        <v>#VALUE!</v>
      </c>
      <c r="B312" s="12"/>
      <c r="C312" s="68"/>
      <c r="D312" s="146"/>
      <c r="E312" s="73"/>
      <c r="F312" s="74" t="s">
        <v>54</v>
      </c>
      <c r="G312" s="83" t="s">
        <v>159</v>
      </c>
      <c r="J312" s="15"/>
      <c r="K312" s="16"/>
      <c r="P312" s="14">
        <f>COUNTIF(C$11:C$150,#REF!)</f>
        <v>0</v>
      </c>
      <c r="Q312" s="14">
        <f>IF(G313="","",VLOOKUP(G313,'[1]リスト'!$C$3:$D$12,2,0))</f>
      </c>
      <c r="R312" s="14">
        <f>IF(G316="","",VLOOKUP(G316,'[1]リスト'!$C$3:$D$12,2,0))</f>
      </c>
    </row>
    <row r="313" spans="1:14" ht="14.25" customHeight="1" thickBot="1">
      <c r="A313" s="173"/>
      <c r="B313" s="130"/>
      <c r="C313" s="184"/>
      <c r="D313" s="175"/>
      <c r="E313" s="73"/>
      <c r="F313" s="76" t="s">
        <v>54</v>
      </c>
      <c r="G313" s="186"/>
      <c r="J313" s="15"/>
      <c r="K313" s="86"/>
      <c r="N313" s="16"/>
    </row>
    <row r="314" spans="1:14" ht="14.25" customHeight="1" thickBot="1">
      <c r="A314" s="174"/>
      <c r="B314" s="183"/>
      <c r="C314" s="185"/>
      <c r="D314" s="147"/>
      <c r="E314" s="73"/>
      <c r="F314" s="76" t="s">
        <v>54</v>
      </c>
      <c r="G314" s="187"/>
      <c r="J314" s="15"/>
      <c r="K314" s="86"/>
      <c r="N314" s="16"/>
    </row>
    <row r="315" spans="1:14" ht="14.25" customHeight="1" thickBot="1">
      <c r="A315" s="69"/>
      <c r="B315" s="9"/>
      <c r="C315" s="16"/>
      <c r="D315" s="16"/>
      <c r="E315" s="73"/>
      <c r="F315" s="76" t="s">
        <v>54</v>
      </c>
      <c r="G315" s="83" t="s">
        <v>160</v>
      </c>
      <c r="J315" s="15"/>
      <c r="K315" s="16"/>
      <c r="N315" s="16"/>
    </row>
    <row r="316" spans="1:14" ht="14.25" customHeight="1" thickBot="1">
      <c r="A316" s="69"/>
      <c r="B316" s="9"/>
      <c r="C316" s="16"/>
      <c r="D316" s="16"/>
      <c r="E316" s="73"/>
      <c r="F316" s="76" t="s">
        <v>54</v>
      </c>
      <c r="G316" s="181"/>
      <c r="J316" s="15"/>
      <c r="K316" s="16"/>
      <c r="N316" s="16"/>
    </row>
    <row r="317" spans="1:14" ht="14.25" customHeight="1" thickBot="1">
      <c r="A317" s="69"/>
      <c r="B317" s="9"/>
      <c r="C317" s="16"/>
      <c r="D317" s="16"/>
      <c r="E317" s="73"/>
      <c r="F317" s="78" t="s">
        <v>54</v>
      </c>
      <c r="G317" s="182"/>
      <c r="J317" s="15"/>
      <c r="K317" s="16"/>
      <c r="N317" s="16"/>
    </row>
    <row r="318" spans="7:11" ht="14.25" customHeight="1" thickBot="1">
      <c r="G318" s="14"/>
      <c r="J318" s="15"/>
      <c r="K318" s="16"/>
    </row>
    <row r="319" spans="1:18" ht="14.25" customHeight="1" thickBot="1">
      <c r="A319" s="172" t="e">
        <f>$A312+1</f>
        <v>#VALUE!</v>
      </c>
      <c r="B319" s="12"/>
      <c r="C319" s="68"/>
      <c r="D319" s="146"/>
      <c r="E319" s="73"/>
      <c r="F319" s="74" t="s">
        <v>54</v>
      </c>
      <c r="G319" s="83" t="s">
        <v>159</v>
      </c>
      <c r="J319" s="15"/>
      <c r="K319" s="16"/>
      <c r="P319" s="14">
        <f>COUNTIF(C$11:C$150,#REF!)</f>
        <v>0</v>
      </c>
      <c r="Q319" s="14">
        <f>IF(G320="","",VLOOKUP(G320,'[1]リスト'!$C$3:$D$12,2,0))</f>
      </c>
      <c r="R319" s="14">
        <f>IF(G323="","",VLOOKUP(G323,'[1]リスト'!$C$3:$D$12,2,0))</f>
      </c>
    </row>
    <row r="320" spans="1:14" ht="14.25" customHeight="1" thickBot="1">
      <c r="A320" s="173"/>
      <c r="B320" s="130"/>
      <c r="C320" s="184"/>
      <c r="D320" s="175"/>
      <c r="E320" s="73"/>
      <c r="F320" s="76" t="s">
        <v>54</v>
      </c>
      <c r="G320" s="186"/>
      <c r="J320" s="15"/>
      <c r="K320" s="86"/>
      <c r="N320" s="16"/>
    </row>
    <row r="321" spans="1:14" ht="14.25" customHeight="1" thickBot="1">
      <c r="A321" s="174"/>
      <c r="B321" s="183"/>
      <c r="C321" s="185"/>
      <c r="D321" s="147"/>
      <c r="E321" s="73"/>
      <c r="F321" s="76" t="s">
        <v>54</v>
      </c>
      <c r="G321" s="187"/>
      <c r="J321" s="15"/>
      <c r="K321" s="86"/>
      <c r="N321" s="16"/>
    </row>
    <row r="322" spans="1:14" ht="14.25" customHeight="1" thickBot="1">
      <c r="A322" s="69"/>
      <c r="B322" s="9"/>
      <c r="C322" s="16"/>
      <c r="D322" s="16"/>
      <c r="E322" s="73"/>
      <c r="F322" s="76" t="s">
        <v>54</v>
      </c>
      <c r="G322" s="83" t="s">
        <v>160</v>
      </c>
      <c r="J322" s="15"/>
      <c r="K322" s="16"/>
      <c r="N322" s="16"/>
    </row>
    <row r="323" spans="1:14" ht="14.25" customHeight="1" thickBot="1">
      <c r="A323" s="69"/>
      <c r="B323" s="9"/>
      <c r="C323" s="16"/>
      <c r="D323" s="16"/>
      <c r="E323" s="73"/>
      <c r="F323" s="76" t="s">
        <v>54</v>
      </c>
      <c r="G323" s="181"/>
      <c r="J323" s="15"/>
      <c r="K323" s="16"/>
      <c r="N323" s="16"/>
    </row>
    <row r="324" spans="1:14" ht="14.25" customHeight="1" thickBot="1">
      <c r="A324" s="69"/>
      <c r="B324" s="9"/>
      <c r="C324" s="16"/>
      <c r="D324" s="16"/>
      <c r="E324" s="73"/>
      <c r="F324" s="78" t="s">
        <v>54</v>
      </c>
      <c r="G324" s="182"/>
      <c r="J324" s="15"/>
      <c r="K324" s="16"/>
      <c r="N324" s="16"/>
    </row>
    <row r="325" spans="7:11" ht="14.25" customHeight="1" thickBot="1">
      <c r="G325" s="14"/>
      <c r="J325" s="15"/>
      <c r="K325" s="16"/>
    </row>
    <row r="326" spans="1:18" ht="14.25" customHeight="1" thickBot="1">
      <c r="A326" s="172" t="e">
        <f>$A319+1</f>
        <v>#VALUE!</v>
      </c>
      <c r="B326" s="12"/>
      <c r="C326" s="68"/>
      <c r="D326" s="146"/>
      <c r="E326" s="73"/>
      <c r="F326" s="74" t="s">
        <v>54</v>
      </c>
      <c r="G326" s="83" t="s">
        <v>159</v>
      </c>
      <c r="J326" s="15"/>
      <c r="K326" s="16"/>
      <c r="P326" s="14">
        <f>COUNTIF(C$11:C$150,#REF!)</f>
        <v>0</v>
      </c>
      <c r="Q326" s="14">
        <f>IF(G327="","",VLOOKUP(G327,'[1]リスト'!$C$3:$D$12,2,0))</f>
      </c>
      <c r="R326" s="14">
        <f>IF(G330="","",VLOOKUP(G330,'[1]リスト'!$C$3:$D$12,2,0))</f>
      </c>
    </row>
    <row r="327" spans="1:14" ht="14.25" customHeight="1" thickBot="1">
      <c r="A327" s="173"/>
      <c r="B327" s="130"/>
      <c r="C327" s="184"/>
      <c r="D327" s="175"/>
      <c r="E327" s="73"/>
      <c r="F327" s="76" t="s">
        <v>54</v>
      </c>
      <c r="G327" s="186"/>
      <c r="J327" s="15"/>
      <c r="K327" s="86"/>
      <c r="N327" s="16"/>
    </row>
    <row r="328" spans="1:14" ht="14.25" customHeight="1" thickBot="1">
      <c r="A328" s="174"/>
      <c r="B328" s="183"/>
      <c r="C328" s="185"/>
      <c r="D328" s="147"/>
      <c r="E328" s="73"/>
      <c r="F328" s="76" t="s">
        <v>54</v>
      </c>
      <c r="G328" s="187"/>
      <c r="J328" s="15"/>
      <c r="K328" s="86"/>
      <c r="N328" s="16"/>
    </row>
    <row r="329" spans="1:14" ht="14.25" customHeight="1" thickBot="1">
      <c r="A329" s="69"/>
      <c r="B329" s="9"/>
      <c r="C329" s="16"/>
      <c r="D329" s="16"/>
      <c r="E329" s="73"/>
      <c r="F329" s="76" t="s">
        <v>54</v>
      </c>
      <c r="G329" s="83" t="s">
        <v>160</v>
      </c>
      <c r="J329" s="15"/>
      <c r="K329" s="16"/>
      <c r="N329" s="16"/>
    </row>
    <row r="330" spans="1:14" ht="14.25" customHeight="1" thickBot="1">
      <c r="A330" s="69"/>
      <c r="B330" s="9"/>
      <c r="C330" s="16"/>
      <c r="D330" s="16"/>
      <c r="E330" s="73"/>
      <c r="F330" s="76" t="s">
        <v>54</v>
      </c>
      <c r="G330" s="181"/>
      <c r="J330" s="15"/>
      <c r="K330" s="16"/>
      <c r="N330" s="16"/>
    </row>
    <row r="331" spans="1:14" ht="14.25" customHeight="1" thickBot="1">
      <c r="A331" s="69"/>
      <c r="B331" s="9"/>
      <c r="C331" s="16"/>
      <c r="D331" s="16"/>
      <c r="E331" s="73"/>
      <c r="F331" s="78" t="s">
        <v>54</v>
      </c>
      <c r="G331" s="182"/>
      <c r="J331" s="15"/>
      <c r="K331" s="16"/>
      <c r="N331" s="16"/>
    </row>
    <row r="332" spans="7:11" ht="14.25" customHeight="1" thickBot="1">
      <c r="G332" s="14"/>
      <c r="J332" s="15"/>
      <c r="K332" s="16"/>
    </row>
    <row r="333" spans="1:18" ht="14.25" customHeight="1" thickBot="1">
      <c r="A333" s="172" t="e">
        <f>$A326+1</f>
        <v>#VALUE!</v>
      </c>
      <c r="B333" s="12"/>
      <c r="C333" s="68"/>
      <c r="D333" s="146"/>
      <c r="E333" s="73"/>
      <c r="F333" s="74" t="s">
        <v>54</v>
      </c>
      <c r="G333" s="83" t="s">
        <v>159</v>
      </c>
      <c r="J333" s="15"/>
      <c r="K333" s="16"/>
      <c r="P333" s="14">
        <f>COUNTIF(C$11:C$150,#REF!)</f>
        <v>0</v>
      </c>
      <c r="Q333" s="14">
        <f>IF(G334="","",VLOOKUP(G334,'[1]リスト'!$C$3:$D$12,2,0))</f>
      </c>
      <c r="R333" s="14">
        <f>IF(G337="","",VLOOKUP(G337,'[1]リスト'!$C$3:$D$12,2,0))</f>
      </c>
    </row>
    <row r="334" spans="1:14" ht="14.25" customHeight="1" thickBot="1">
      <c r="A334" s="173"/>
      <c r="B334" s="130"/>
      <c r="C334" s="184"/>
      <c r="D334" s="175"/>
      <c r="E334" s="73"/>
      <c r="F334" s="76" t="s">
        <v>54</v>
      </c>
      <c r="G334" s="186"/>
      <c r="J334" s="15"/>
      <c r="K334" s="86"/>
      <c r="N334" s="16"/>
    </row>
    <row r="335" spans="1:14" ht="14.25" customHeight="1" thickBot="1">
      <c r="A335" s="174"/>
      <c r="B335" s="183"/>
      <c r="C335" s="185"/>
      <c r="D335" s="147"/>
      <c r="E335" s="73"/>
      <c r="F335" s="76" t="s">
        <v>54</v>
      </c>
      <c r="G335" s="187"/>
      <c r="J335" s="15"/>
      <c r="K335" s="86"/>
      <c r="N335" s="16"/>
    </row>
    <row r="336" spans="1:14" ht="14.25" customHeight="1" thickBot="1">
      <c r="A336" s="69"/>
      <c r="B336" s="9"/>
      <c r="C336" s="16"/>
      <c r="D336" s="16"/>
      <c r="E336" s="73"/>
      <c r="F336" s="76" t="s">
        <v>54</v>
      </c>
      <c r="G336" s="83" t="s">
        <v>160</v>
      </c>
      <c r="J336" s="15"/>
      <c r="K336" s="16"/>
      <c r="N336" s="16"/>
    </row>
    <row r="337" spans="1:14" ht="14.25" customHeight="1" thickBot="1">
      <c r="A337" s="69"/>
      <c r="B337" s="9"/>
      <c r="C337" s="16"/>
      <c r="D337" s="16"/>
      <c r="E337" s="73"/>
      <c r="F337" s="76" t="s">
        <v>54</v>
      </c>
      <c r="G337" s="181"/>
      <c r="J337" s="15"/>
      <c r="K337" s="16"/>
      <c r="N337" s="16"/>
    </row>
    <row r="338" spans="1:14" ht="14.25" customHeight="1" thickBot="1">
      <c r="A338" s="69"/>
      <c r="B338" s="9"/>
      <c r="C338" s="16"/>
      <c r="D338" s="16"/>
      <c r="E338" s="73"/>
      <c r="F338" s="78" t="s">
        <v>54</v>
      </c>
      <c r="G338" s="182"/>
      <c r="J338" s="15"/>
      <c r="K338" s="16"/>
      <c r="N338" s="16"/>
    </row>
    <row r="339" spans="7:11" ht="14.25" customHeight="1" thickBot="1">
      <c r="G339" s="14"/>
      <c r="J339" s="15"/>
      <c r="K339" s="16"/>
    </row>
    <row r="340" spans="1:18" ht="14.25" customHeight="1" thickBot="1">
      <c r="A340" s="172" t="e">
        <f>$A333+1</f>
        <v>#VALUE!</v>
      </c>
      <c r="B340" s="12"/>
      <c r="C340" s="68"/>
      <c r="D340" s="146"/>
      <c r="E340" s="73"/>
      <c r="F340" s="74" t="s">
        <v>54</v>
      </c>
      <c r="G340" s="83" t="s">
        <v>159</v>
      </c>
      <c r="J340" s="15"/>
      <c r="K340" s="16"/>
      <c r="P340" s="14">
        <f>COUNTIF(C$11:C$150,#REF!)</f>
        <v>0</v>
      </c>
      <c r="Q340" s="14">
        <f>IF(G341="","",VLOOKUP(G341,'[1]リスト'!$C$3:$D$12,2,0))</f>
      </c>
      <c r="R340" s="14">
        <f>IF(G344="","",VLOOKUP(G344,'[1]リスト'!$C$3:$D$12,2,0))</f>
      </c>
    </row>
    <row r="341" spans="1:14" ht="14.25" customHeight="1" thickBot="1">
      <c r="A341" s="173"/>
      <c r="B341" s="130"/>
      <c r="C341" s="184"/>
      <c r="D341" s="175"/>
      <c r="E341" s="73"/>
      <c r="F341" s="76" t="s">
        <v>54</v>
      </c>
      <c r="G341" s="186"/>
      <c r="J341" s="15"/>
      <c r="K341" s="86"/>
      <c r="N341" s="16"/>
    </row>
    <row r="342" spans="1:14" ht="14.25" customHeight="1" thickBot="1">
      <c r="A342" s="174"/>
      <c r="B342" s="183"/>
      <c r="C342" s="185"/>
      <c r="D342" s="147"/>
      <c r="E342" s="73"/>
      <c r="F342" s="76" t="s">
        <v>54</v>
      </c>
      <c r="G342" s="187"/>
      <c r="J342" s="15"/>
      <c r="K342" s="86"/>
      <c r="N342" s="16"/>
    </row>
    <row r="343" spans="1:14" ht="14.25" customHeight="1" thickBot="1">
      <c r="A343" s="69"/>
      <c r="B343" s="9"/>
      <c r="C343" s="16"/>
      <c r="D343" s="16"/>
      <c r="E343" s="73"/>
      <c r="F343" s="76" t="s">
        <v>54</v>
      </c>
      <c r="G343" s="83" t="s">
        <v>160</v>
      </c>
      <c r="J343" s="15"/>
      <c r="K343" s="16"/>
      <c r="N343" s="16"/>
    </row>
    <row r="344" spans="1:14" ht="14.25" customHeight="1" thickBot="1">
      <c r="A344" s="69"/>
      <c r="B344" s="9"/>
      <c r="C344" s="16"/>
      <c r="D344" s="16"/>
      <c r="E344" s="73"/>
      <c r="F344" s="76" t="s">
        <v>54</v>
      </c>
      <c r="G344" s="181"/>
      <c r="J344" s="15"/>
      <c r="K344" s="16"/>
      <c r="N344" s="16"/>
    </row>
    <row r="345" spans="1:14" ht="14.25" customHeight="1" thickBot="1">
      <c r="A345" s="69"/>
      <c r="B345" s="9"/>
      <c r="C345" s="16"/>
      <c r="D345" s="16"/>
      <c r="E345" s="73"/>
      <c r="F345" s="78" t="s">
        <v>54</v>
      </c>
      <c r="G345" s="182"/>
      <c r="J345" s="15"/>
      <c r="K345" s="16"/>
      <c r="N345" s="16"/>
    </row>
    <row r="346" spans="7:11" ht="14.25" customHeight="1" thickBot="1">
      <c r="G346" s="14"/>
      <c r="J346" s="15"/>
      <c r="K346" s="16"/>
    </row>
    <row r="347" spans="1:18" ht="14.25" customHeight="1" thickBot="1">
      <c r="A347" s="172" t="e">
        <f>$A340+1</f>
        <v>#VALUE!</v>
      </c>
      <c r="B347" s="12"/>
      <c r="C347" s="68"/>
      <c r="D347" s="146"/>
      <c r="E347" s="73"/>
      <c r="F347" s="74" t="s">
        <v>54</v>
      </c>
      <c r="G347" s="83" t="s">
        <v>159</v>
      </c>
      <c r="J347" s="15"/>
      <c r="K347" s="16"/>
      <c r="P347" s="14">
        <f>COUNTIF(C$11:C$150,#REF!)</f>
        <v>0</v>
      </c>
      <c r="Q347" s="14">
        <f>IF(G348="","",VLOOKUP(G348,'[1]リスト'!$C$3:$D$12,2,0))</f>
      </c>
      <c r="R347" s="14">
        <f>IF(G351="","",VLOOKUP(G351,'[1]リスト'!$C$3:$D$12,2,0))</f>
      </c>
    </row>
    <row r="348" spans="1:14" ht="14.25" customHeight="1" thickBot="1">
      <c r="A348" s="173"/>
      <c r="B348" s="130"/>
      <c r="C348" s="184"/>
      <c r="D348" s="175"/>
      <c r="E348" s="73"/>
      <c r="F348" s="76" t="s">
        <v>54</v>
      </c>
      <c r="G348" s="186"/>
      <c r="J348" s="15"/>
      <c r="K348" s="86"/>
      <c r="N348" s="16"/>
    </row>
    <row r="349" spans="1:14" ht="14.25" customHeight="1" thickBot="1">
      <c r="A349" s="174"/>
      <c r="B349" s="183"/>
      <c r="C349" s="185"/>
      <c r="D349" s="147"/>
      <c r="E349" s="73"/>
      <c r="F349" s="76" t="s">
        <v>54</v>
      </c>
      <c r="G349" s="187"/>
      <c r="J349" s="15"/>
      <c r="K349" s="86"/>
      <c r="N349" s="16"/>
    </row>
    <row r="350" spans="1:14" ht="14.25" customHeight="1" thickBot="1">
      <c r="A350" s="69"/>
      <c r="B350" s="9"/>
      <c r="C350" s="16"/>
      <c r="D350" s="16"/>
      <c r="E350" s="73"/>
      <c r="F350" s="76" t="s">
        <v>54</v>
      </c>
      <c r="G350" s="83" t="s">
        <v>160</v>
      </c>
      <c r="J350" s="15"/>
      <c r="K350" s="16"/>
      <c r="N350" s="16"/>
    </row>
    <row r="351" spans="1:14" ht="14.25" customHeight="1" thickBot="1">
      <c r="A351" s="69"/>
      <c r="B351" s="9"/>
      <c r="C351" s="16"/>
      <c r="D351" s="16"/>
      <c r="E351" s="73"/>
      <c r="F351" s="76" t="s">
        <v>54</v>
      </c>
      <c r="G351" s="181"/>
      <c r="J351" s="15"/>
      <c r="K351" s="16"/>
      <c r="N351" s="16"/>
    </row>
    <row r="352" spans="1:14" ht="14.25" customHeight="1" thickBot="1">
      <c r="A352" s="69"/>
      <c r="B352" s="9"/>
      <c r="C352" s="16"/>
      <c r="D352" s="16"/>
      <c r="E352" s="73"/>
      <c r="F352" s="78" t="s">
        <v>54</v>
      </c>
      <c r="G352" s="182"/>
      <c r="J352" s="15"/>
      <c r="K352" s="16"/>
      <c r="N352" s="16"/>
    </row>
    <row r="353" spans="7:11" ht="14.25" customHeight="1" thickBot="1">
      <c r="G353" s="14"/>
      <c r="J353" s="15"/>
      <c r="K353" s="16"/>
    </row>
    <row r="354" spans="1:18" ht="14.25" customHeight="1" thickBot="1">
      <c r="A354" s="172" t="e">
        <f>$A347+1</f>
        <v>#VALUE!</v>
      </c>
      <c r="B354" s="12"/>
      <c r="C354" s="68"/>
      <c r="D354" s="146"/>
      <c r="E354" s="73"/>
      <c r="F354" s="74" t="s">
        <v>54</v>
      </c>
      <c r="G354" s="83" t="s">
        <v>159</v>
      </c>
      <c r="J354" s="15"/>
      <c r="K354" s="16"/>
      <c r="P354" s="14">
        <f>COUNTIF(C$11:C$150,#REF!)</f>
        <v>0</v>
      </c>
      <c r="Q354" s="14">
        <f>IF(G355="","",VLOOKUP(G355,'[1]リスト'!$C$3:$D$12,2,0))</f>
      </c>
      <c r="R354" s="14">
        <f>IF(G358="","",VLOOKUP(G358,'[1]リスト'!$C$3:$D$12,2,0))</f>
      </c>
    </row>
    <row r="355" spans="1:14" ht="14.25" customHeight="1" thickBot="1">
      <c r="A355" s="173"/>
      <c r="B355" s="130"/>
      <c r="C355" s="184"/>
      <c r="D355" s="175"/>
      <c r="E355" s="73"/>
      <c r="F355" s="76" t="s">
        <v>54</v>
      </c>
      <c r="G355" s="186"/>
      <c r="J355" s="15"/>
      <c r="K355" s="86"/>
      <c r="N355" s="16"/>
    </row>
    <row r="356" spans="1:14" ht="14.25" customHeight="1" thickBot="1">
      <c r="A356" s="174"/>
      <c r="B356" s="183"/>
      <c r="C356" s="185"/>
      <c r="D356" s="147"/>
      <c r="E356" s="73"/>
      <c r="F356" s="76" t="s">
        <v>54</v>
      </c>
      <c r="G356" s="187"/>
      <c r="J356" s="15"/>
      <c r="K356" s="86"/>
      <c r="N356" s="16"/>
    </row>
    <row r="357" spans="1:14" ht="14.25" customHeight="1" thickBot="1">
      <c r="A357" s="69"/>
      <c r="B357" s="9"/>
      <c r="C357" s="16"/>
      <c r="D357" s="16"/>
      <c r="E357" s="73"/>
      <c r="F357" s="76" t="s">
        <v>54</v>
      </c>
      <c r="G357" s="83" t="s">
        <v>160</v>
      </c>
      <c r="J357" s="15"/>
      <c r="K357" s="16"/>
      <c r="N357" s="16"/>
    </row>
    <row r="358" spans="1:14" ht="14.25" customHeight="1" thickBot="1">
      <c r="A358" s="69"/>
      <c r="B358" s="9"/>
      <c r="C358" s="16"/>
      <c r="D358" s="16"/>
      <c r="E358" s="73"/>
      <c r="F358" s="76" t="s">
        <v>54</v>
      </c>
      <c r="G358" s="181"/>
      <c r="J358" s="15"/>
      <c r="K358" s="16"/>
      <c r="N358" s="16"/>
    </row>
    <row r="359" spans="1:14" ht="14.25" customHeight="1" thickBot="1">
      <c r="A359" s="69"/>
      <c r="B359" s="9"/>
      <c r="C359" s="16"/>
      <c r="D359" s="16"/>
      <c r="E359" s="73"/>
      <c r="F359" s="78" t="s">
        <v>54</v>
      </c>
      <c r="G359" s="182"/>
      <c r="J359" s="15"/>
      <c r="K359" s="16"/>
      <c r="N359" s="16"/>
    </row>
    <row r="360" spans="7:11" ht="14.25" customHeight="1" thickBot="1">
      <c r="G360" s="14"/>
      <c r="J360" s="15"/>
      <c r="K360" s="16"/>
    </row>
    <row r="361" spans="1:18" ht="14.25" customHeight="1" thickBot="1">
      <c r="A361" s="172" t="e">
        <f>$A354+1</f>
        <v>#VALUE!</v>
      </c>
      <c r="B361" s="12"/>
      <c r="C361" s="68"/>
      <c r="D361" s="146"/>
      <c r="E361" s="73"/>
      <c r="F361" s="74" t="s">
        <v>54</v>
      </c>
      <c r="G361" s="83" t="s">
        <v>159</v>
      </c>
      <c r="J361" s="15"/>
      <c r="K361" s="16"/>
      <c r="P361" s="14">
        <f>COUNTIF(C$11:C$150,#REF!)</f>
        <v>0</v>
      </c>
      <c r="Q361" s="14">
        <f>IF(G362="","",VLOOKUP(G362,'[1]リスト'!$C$3:$D$12,2,0))</f>
      </c>
      <c r="R361" s="14">
        <f>IF(G365="","",VLOOKUP(G365,'[1]リスト'!$C$3:$D$12,2,0))</f>
      </c>
    </row>
    <row r="362" spans="1:14" ht="14.25" customHeight="1" thickBot="1">
      <c r="A362" s="173"/>
      <c r="B362" s="130"/>
      <c r="C362" s="184"/>
      <c r="D362" s="175"/>
      <c r="E362" s="73"/>
      <c r="F362" s="76" t="s">
        <v>54</v>
      </c>
      <c r="G362" s="186"/>
      <c r="J362" s="15"/>
      <c r="K362" s="86"/>
      <c r="N362" s="16"/>
    </row>
    <row r="363" spans="1:14" ht="14.25" customHeight="1" thickBot="1">
      <c r="A363" s="174"/>
      <c r="B363" s="183"/>
      <c r="C363" s="185"/>
      <c r="D363" s="147"/>
      <c r="E363" s="73"/>
      <c r="F363" s="76" t="s">
        <v>54</v>
      </c>
      <c r="G363" s="187"/>
      <c r="J363" s="15"/>
      <c r="K363" s="86"/>
      <c r="N363" s="16"/>
    </row>
    <row r="364" spans="1:14" ht="14.25" customHeight="1" thickBot="1">
      <c r="A364" s="69"/>
      <c r="B364" s="9"/>
      <c r="C364" s="16"/>
      <c r="D364" s="16"/>
      <c r="E364" s="73"/>
      <c r="F364" s="76" t="s">
        <v>54</v>
      </c>
      <c r="G364" s="83" t="s">
        <v>160</v>
      </c>
      <c r="J364" s="15"/>
      <c r="K364" s="16"/>
      <c r="N364" s="16"/>
    </row>
    <row r="365" spans="1:14" ht="14.25" customHeight="1" thickBot="1">
      <c r="A365" s="69"/>
      <c r="B365" s="9"/>
      <c r="C365" s="16"/>
      <c r="D365" s="16"/>
      <c r="E365" s="73"/>
      <c r="F365" s="76" t="s">
        <v>54</v>
      </c>
      <c r="G365" s="181"/>
      <c r="J365" s="15"/>
      <c r="K365" s="16"/>
      <c r="N365" s="16"/>
    </row>
    <row r="366" spans="1:14" ht="14.25" customHeight="1" thickBot="1">
      <c r="A366" s="69"/>
      <c r="B366" s="9"/>
      <c r="C366" s="16"/>
      <c r="D366" s="16"/>
      <c r="E366" s="73"/>
      <c r="F366" s="78" t="s">
        <v>54</v>
      </c>
      <c r="G366" s="182"/>
      <c r="J366" s="15"/>
      <c r="K366" s="16"/>
      <c r="N366" s="16"/>
    </row>
    <row r="367" spans="7:11" ht="14.25" customHeight="1" thickBot="1">
      <c r="G367" s="14"/>
      <c r="J367" s="15"/>
      <c r="K367" s="16"/>
    </row>
    <row r="368" spans="1:18" ht="14.25" customHeight="1" thickBot="1">
      <c r="A368" s="172" t="e">
        <f>$A361+1</f>
        <v>#VALUE!</v>
      </c>
      <c r="B368" s="12"/>
      <c r="C368" s="68"/>
      <c r="D368" s="146"/>
      <c r="E368" s="73"/>
      <c r="F368" s="74" t="s">
        <v>54</v>
      </c>
      <c r="G368" s="83" t="s">
        <v>159</v>
      </c>
      <c r="J368" s="15"/>
      <c r="K368" s="16"/>
      <c r="P368" s="14">
        <f>COUNTIF(C$11:C$150,#REF!)</f>
        <v>0</v>
      </c>
      <c r="Q368" s="14">
        <f>IF(G369="","",VLOOKUP(G369,'[1]リスト'!$C$3:$D$12,2,0))</f>
      </c>
      <c r="R368" s="14">
        <f>IF(G372="","",VLOOKUP(G372,'[1]リスト'!$C$3:$D$12,2,0))</f>
      </c>
    </row>
    <row r="369" spans="1:14" ht="14.25" customHeight="1" thickBot="1">
      <c r="A369" s="173"/>
      <c r="B369" s="130"/>
      <c r="C369" s="184"/>
      <c r="D369" s="175"/>
      <c r="E369" s="73"/>
      <c r="F369" s="76" t="s">
        <v>54</v>
      </c>
      <c r="G369" s="186"/>
      <c r="J369" s="15"/>
      <c r="K369" s="86"/>
      <c r="N369" s="16"/>
    </row>
    <row r="370" spans="1:14" ht="14.25" customHeight="1" thickBot="1">
      <c r="A370" s="174"/>
      <c r="B370" s="183"/>
      <c r="C370" s="185"/>
      <c r="D370" s="147"/>
      <c r="E370" s="73"/>
      <c r="F370" s="76" t="s">
        <v>54</v>
      </c>
      <c r="G370" s="187"/>
      <c r="J370" s="15"/>
      <c r="K370" s="86"/>
      <c r="N370" s="16"/>
    </row>
    <row r="371" spans="1:14" ht="14.25" customHeight="1" thickBot="1">
      <c r="A371" s="69"/>
      <c r="B371" s="9"/>
      <c r="C371" s="16"/>
      <c r="D371" s="16"/>
      <c r="E371" s="73"/>
      <c r="F371" s="76" t="s">
        <v>54</v>
      </c>
      <c r="G371" s="83" t="s">
        <v>160</v>
      </c>
      <c r="J371" s="15"/>
      <c r="K371" s="16"/>
      <c r="N371" s="16"/>
    </row>
    <row r="372" spans="1:14" ht="14.25" customHeight="1" thickBot="1">
      <c r="A372" s="69"/>
      <c r="B372" s="9"/>
      <c r="C372" s="16"/>
      <c r="D372" s="16"/>
      <c r="E372" s="73"/>
      <c r="F372" s="76" t="s">
        <v>54</v>
      </c>
      <c r="G372" s="181"/>
      <c r="J372" s="15"/>
      <c r="K372" s="16"/>
      <c r="N372" s="16"/>
    </row>
    <row r="373" spans="1:14" ht="14.25" customHeight="1" thickBot="1">
      <c r="A373" s="69"/>
      <c r="B373" s="9"/>
      <c r="C373" s="16"/>
      <c r="D373" s="16"/>
      <c r="E373" s="73"/>
      <c r="F373" s="78" t="s">
        <v>54</v>
      </c>
      <c r="G373" s="182"/>
      <c r="J373" s="15"/>
      <c r="K373" s="16"/>
      <c r="N373" s="16"/>
    </row>
    <row r="374" spans="7:11" ht="14.25" customHeight="1" thickBot="1">
      <c r="G374" s="14"/>
      <c r="J374" s="15"/>
      <c r="K374" s="16"/>
    </row>
    <row r="375" spans="1:18" ht="14.25" customHeight="1" thickBot="1">
      <c r="A375" s="172" t="e">
        <f>$A368+1</f>
        <v>#VALUE!</v>
      </c>
      <c r="B375" s="12"/>
      <c r="C375" s="68"/>
      <c r="D375" s="146"/>
      <c r="E375" s="73"/>
      <c r="F375" s="74" t="s">
        <v>54</v>
      </c>
      <c r="G375" s="83" t="s">
        <v>159</v>
      </c>
      <c r="J375" s="15"/>
      <c r="K375" s="16"/>
      <c r="P375" s="14">
        <f>COUNTIF(C$11:C$150,#REF!)</f>
        <v>0</v>
      </c>
      <c r="Q375" s="14">
        <f>IF(G376="","",VLOOKUP(G376,'[1]リスト'!$C$3:$D$12,2,0))</f>
      </c>
      <c r="R375" s="14">
        <f>IF(G379="","",VLOOKUP(G379,'[1]リスト'!$C$3:$D$12,2,0))</f>
      </c>
    </row>
    <row r="376" spans="1:14" ht="14.25" customHeight="1" thickBot="1">
      <c r="A376" s="173"/>
      <c r="B376" s="130"/>
      <c r="C376" s="184"/>
      <c r="D376" s="175"/>
      <c r="E376" s="73"/>
      <c r="F376" s="76" t="s">
        <v>54</v>
      </c>
      <c r="G376" s="186"/>
      <c r="J376" s="15"/>
      <c r="K376" s="86"/>
      <c r="N376" s="16"/>
    </row>
    <row r="377" spans="1:14" ht="14.25" customHeight="1" thickBot="1">
      <c r="A377" s="174"/>
      <c r="B377" s="183"/>
      <c r="C377" s="185"/>
      <c r="D377" s="147"/>
      <c r="E377" s="73"/>
      <c r="F377" s="76" t="s">
        <v>54</v>
      </c>
      <c r="G377" s="187"/>
      <c r="J377" s="15"/>
      <c r="K377" s="86"/>
      <c r="N377" s="16"/>
    </row>
    <row r="378" spans="1:14" ht="14.25" customHeight="1" thickBot="1">
      <c r="A378" s="69"/>
      <c r="B378" s="9"/>
      <c r="C378" s="16"/>
      <c r="D378" s="16"/>
      <c r="E378" s="73"/>
      <c r="F378" s="76" t="s">
        <v>54</v>
      </c>
      <c r="G378" s="83" t="s">
        <v>160</v>
      </c>
      <c r="J378" s="15"/>
      <c r="K378" s="16"/>
      <c r="N378" s="16"/>
    </row>
    <row r="379" spans="1:14" ht="14.25" customHeight="1" thickBot="1">
      <c r="A379" s="69"/>
      <c r="B379" s="9"/>
      <c r="C379" s="16"/>
      <c r="D379" s="16"/>
      <c r="E379" s="73"/>
      <c r="F379" s="76" t="s">
        <v>54</v>
      </c>
      <c r="G379" s="181"/>
      <c r="J379" s="15"/>
      <c r="K379" s="16"/>
      <c r="N379" s="16"/>
    </row>
    <row r="380" spans="1:14" ht="14.25" customHeight="1" thickBot="1">
      <c r="A380" s="69"/>
      <c r="B380" s="9"/>
      <c r="C380" s="16"/>
      <c r="D380" s="16"/>
      <c r="E380" s="73"/>
      <c r="F380" s="78" t="s">
        <v>54</v>
      </c>
      <c r="G380" s="182"/>
      <c r="J380" s="15"/>
      <c r="K380" s="16"/>
      <c r="N380" s="16"/>
    </row>
    <row r="381" spans="7:11" ht="14.25" customHeight="1" thickBot="1">
      <c r="G381" s="14"/>
      <c r="J381" s="15"/>
      <c r="K381" s="16"/>
    </row>
    <row r="382" spans="1:18" ht="14.25" customHeight="1" thickBot="1">
      <c r="A382" s="172" t="e">
        <f>$A375+1</f>
        <v>#VALUE!</v>
      </c>
      <c r="B382" s="12"/>
      <c r="C382" s="68"/>
      <c r="D382" s="146"/>
      <c r="E382" s="73"/>
      <c r="F382" s="74" t="s">
        <v>54</v>
      </c>
      <c r="G382" s="83" t="s">
        <v>159</v>
      </c>
      <c r="J382" s="15"/>
      <c r="K382" s="16"/>
      <c r="P382" s="14">
        <f>COUNTIF(C$11:C$150,#REF!)</f>
        <v>0</v>
      </c>
      <c r="Q382" s="14">
        <f>IF(G383="","",VLOOKUP(G383,'[1]リスト'!$C$3:$D$12,2,0))</f>
      </c>
      <c r="R382" s="14">
        <f>IF(G386="","",VLOOKUP(G386,'[1]リスト'!$C$3:$D$12,2,0))</f>
      </c>
    </row>
    <row r="383" spans="1:14" ht="14.25" customHeight="1" thickBot="1">
      <c r="A383" s="173"/>
      <c r="B383" s="130"/>
      <c r="C383" s="184"/>
      <c r="D383" s="175"/>
      <c r="E383" s="73"/>
      <c r="F383" s="76" t="s">
        <v>54</v>
      </c>
      <c r="G383" s="186"/>
      <c r="J383" s="15"/>
      <c r="K383" s="86"/>
      <c r="N383" s="16"/>
    </row>
    <row r="384" spans="1:14" ht="14.25" customHeight="1" thickBot="1">
      <c r="A384" s="174"/>
      <c r="B384" s="183"/>
      <c r="C384" s="185"/>
      <c r="D384" s="147"/>
      <c r="E384" s="73"/>
      <c r="F384" s="76" t="s">
        <v>54</v>
      </c>
      <c r="G384" s="187"/>
      <c r="J384" s="15"/>
      <c r="K384" s="86"/>
      <c r="N384" s="16"/>
    </row>
    <row r="385" spans="1:14" ht="14.25" customHeight="1" thickBot="1">
      <c r="A385" s="69"/>
      <c r="B385" s="9"/>
      <c r="C385" s="16"/>
      <c r="D385" s="16"/>
      <c r="E385" s="73"/>
      <c r="F385" s="76" t="s">
        <v>54</v>
      </c>
      <c r="G385" s="83" t="s">
        <v>160</v>
      </c>
      <c r="J385" s="15"/>
      <c r="K385" s="16"/>
      <c r="N385" s="16"/>
    </row>
    <row r="386" spans="1:14" ht="14.25" customHeight="1" thickBot="1">
      <c r="A386" s="69"/>
      <c r="B386" s="9"/>
      <c r="C386" s="16"/>
      <c r="D386" s="16"/>
      <c r="E386" s="73"/>
      <c r="F386" s="76" t="s">
        <v>54</v>
      </c>
      <c r="G386" s="181"/>
      <c r="J386" s="15"/>
      <c r="K386" s="16"/>
      <c r="N386" s="16"/>
    </row>
    <row r="387" spans="1:14" ht="14.25" customHeight="1" thickBot="1">
      <c r="A387" s="69"/>
      <c r="B387" s="9"/>
      <c r="C387" s="16"/>
      <c r="D387" s="16"/>
      <c r="E387" s="73"/>
      <c r="F387" s="78" t="s">
        <v>54</v>
      </c>
      <c r="G387" s="182"/>
      <c r="J387" s="15"/>
      <c r="K387" s="16"/>
      <c r="N387" s="16"/>
    </row>
    <row r="388" spans="7:11" ht="14.25" customHeight="1" thickBot="1">
      <c r="G388" s="14"/>
      <c r="J388" s="15"/>
      <c r="K388" s="16"/>
    </row>
    <row r="389" spans="1:18" ht="14.25" customHeight="1" thickBot="1">
      <c r="A389" s="172" t="e">
        <f>$A382+1</f>
        <v>#VALUE!</v>
      </c>
      <c r="B389" s="12"/>
      <c r="C389" s="68"/>
      <c r="D389" s="146"/>
      <c r="E389" s="73"/>
      <c r="F389" s="74" t="s">
        <v>54</v>
      </c>
      <c r="G389" s="83" t="s">
        <v>159</v>
      </c>
      <c r="J389" s="15"/>
      <c r="K389" s="16"/>
      <c r="P389" s="14">
        <f>COUNTIF(C$11:C$150,#REF!)</f>
        <v>0</v>
      </c>
      <c r="Q389" s="14">
        <f>IF(G390="","",VLOOKUP(G390,'[1]リスト'!$C$3:$D$12,2,0))</f>
      </c>
      <c r="R389" s="14">
        <f>IF(G393="","",VLOOKUP(G393,'[1]リスト'!$C$3:$D$12,2,0))</f>
      </c>
    </row>
    <row r="390" spans="1:14" ht="14.25" customHeight="1" thickBot="1">
      <c r="A390" s="173"/>
      <c r="B390" s="130"/>
      <c r="C390" s="184"/>
      <c r="D390" s="175"/>
      <c r="E390" s="73"/>
      <c r="F390" s="76" t="s">
        <v>54</v>
      </c>
      <c r="G390" s="186"/>
      <c r="J390" s="15"/>
      <c r="K390" s="86"/>
      <c r="N390" s="16"/>
    </row>
    <row r="391" spans="1:14" ht="14.25" customHeight="1" thickBot="1">
      <c r="A391" s="174"/>
      <c r="B391" s="183"/>
      <c r="C391" s="185"/>
      <c r="D391" s="147"/>
      <c r="E391" s="73"/>
      <c r="F391" s="76" t="s">
        <v>54</v>
      </c>
      <c r="G391" s="187"/>
      <c r="J391" s="15"/>
      <c r="K391" s="86"/>
      <c r="N391" s="16"/>
    </row>
    <row r="392" spans="1:14" ht="14.25" customHeight="1" thickBot="1">
      <c r="A392" s="69"/>
      <c r="B392" s="9"/>
      <c r="C392" s="16"/>
      <c r="D392" s="16"/>
      <c r="E392" s="73"/>
      <c r="F392" s="76" t="s">
        <v>54</v>
      </c>
      <c r="G392" s="83" t="s">
        <v>160</v>
      </c>
      <c r="J392" s="15"/>
      <c r="K392" s="16"/>
      <c r="N392" s="16"/>
    </row>
    <row r="393" spans="1:14" ht="14.25" customHeight="1" thickBot="1">
      <c r="A393" s="69"/>
      <c r="B393" s="9"/>
      <c r="C393" s="16"/>
      <c r="D393" s="16"/>
      <c r="E393" s="73"/>
      <c r="F393" s="76" t="s">
        <v>54</v>
      </c>
      <c r="G393" s="181"/>
      <c r="J393" s="15"/>
      <c r="K393" s="16"/>
      <c r="N393" s="16"/>
    </row>
    <row r="394" spans="1:14" ht="14.25" customHeight="1" thickBot="1">
      <c r="A394" s="69"/>
      <c r="B394" s="9"/>
      <c r="C394" s="16"/>
      <c r="D394" s="16"/>
      <c r="E394" s="73"/>
      <c r="F394" s="78" t="s">
        <v>54</v>
      </c>
      <c r="G394" s="182"/>
      <c r="J394" s="15"/>
      <c r="K394" s="16"/>
      <c r="N394" s="16"/>
    </row>
    <row r="395" spans="7:11" ht="14.25" customHeight="1" thickBot="1">
      <c r="G395" s="14"/>
      <c r="J395" s="15"/>
      <c r="K395" s="16"/>
    </row>
    <row r="396" spans="1:18" ht="14.25" customHeight="1" thickBot="1">
      <c r="A396" s="172" t="e">
        <f>$A389+1</f>
        <v>#VALUE!</v>
      </c>
      <c r="B396" s="12"/>
      <c r="C396" s="68"/>
      <c r="D396" s="146"/>
      <c r="E396" s="73"/>
      <c r="F396" s="74" t="s">
        <v>54</v>
      </c>
      <c r="G396" s="83" t="s">
        <v>159</v>
      </c>
      <c r="J396" s="15"/>
      <c r="K396" s="16"/>
      <c r="P396" s="14">
        <f>COUNTIF(C$11:C$150,#REF!)</f>
        <v>0</v>
      </c>
      <c r="Q396" s="14">
        <f>IF(G397="","",VLOOKUP(G397,'[1]リスト'!$C$3:$D$12,2,0))</f>
      </c>
      <c r="R396" s="14">
        <f>IF(G400="","",VLOOKUP(G400,'[1]リスト'!$C$3:$D$12,2,0))</f>
      </c>
    </row>
    <row r="397" spans="1:14" ht="14.25" customHeight="1" thickBot="1">
      <c r="A397" s="173"/>
      <c r="B397" s="130"/>
      <c r="C397" s="184"/>
      <c r="D397" s="175"/>
      <c r="E397" s="73"/>
      <c r="F397" s="76" t="s">
        <v>54</v>
      </c>
      <c r="G397" s="186"/>
      <c r="J397" s="15"/>
      <c r="K397" s="86"/>
      <c r="N397" s="16"/>
    </row>
    <row r="398" spans="1:14" ht="14.25" customHeight="1" thickBot="1">
      <c r="A398" s="174"/>
      <c r="B398" s="183"/>
      <c r="C398" s="185"/>
      <c r="D398" s="147"/>
      <c r="E398" s="73"/>
      <c r="F398" s="76" t="s">
        <v>54</v>
      </c>
      <c r="G398" s="187"/>
      <c r="J398" s="15"/>
      <c r="K398" s="86"/>
      <c r="N398" s="16"/>
    </row>
    <row r="399" spans="1:14" ht="14.25" customHeight="1" thickBot="1">
      <c r="A399" s="69"/>
      <c r="B399" s="9"/>
      <c r="C399" s="16"/>
      <c r="D399" s="16"/>
      <c r="E399" s="73"/>
      <c r="F399" s="76" t="s">
        <v>54</v>
      </c>
      <c r="G399" s="83" t="s">
        <v>160</v>
      </c>
      <c r="J399" s="15"/>
      <c r="K399" s="16"/>
      <c r="N399" s="16"/>
    </row>
    <row r="400" spans="1:14" ht="14.25" customHeight="1" thickBot="1">
      <c r="A400" s="69"/>
      <c r="B400" s="9"/>
      <c r="C400" s="16"/>
      <c r="D400" s="16"/>
      <c r="E400" s="73"/>
      <c r="F400" s="76" t="s">
        <v>54</v>
      </c>
      <c r="G400" s="181"/>
      <c r="J400" s="15"/>
      <c r="K400" s="16"/>
      <c r="N400" s="16"/>
    </row>
    <row r="401" spans="1:14" ht="14.25" customHeight="1" thickBot="1">
      <c r="A401" s="69"/>
      <c r="B401" s="9"/>
      <c r="C401" s="16"/>
      <c r="D401" s="16"/>
      <c r="E401" s="73"/>
      <c r="F401" s="78" t="s">
        <v>54</v>
      </c>
      <c r="G401" s="182"/>
      <c r="J401" s="15"/>
      <c r="K401" s="16"/>
      <c r="N401" s="16"/>
    </row>
    <row r="402" spans="7:11" ht="14.25" customHeight="1" thickBot="1">
      <c r="G402" s="14"/>
      <c r="J402" s="15"/>
      <c r="K402" s="16"/>
    </row>
    <row r="403" spans="1:18" ht="14.25" customHeight="1" thickBot="1">
      <c r="A403" s="172" t="e">
        <f>$A396+1</f>
        <v>#VALUE!</v>
      </c>
      <c r="B403" s="12"/>
      <c r="C403" s="68"/>
      <c r="D403" s="146"/>
      <c r="E403" s="73"/>
      <c r="F403" s="74" t="s">
        <v>54</v>
      </c>
      <c r="G403" s="83" t="s">
        <v>159</v>
      </c>
      <c r="J403" s="15"/>
      <c r="K403" s="16"/>
      <c r="P403" s="14">
        <f>COUNTIF(C$11:C$150,#REF!)</f>
        <v>0</v>
      </c>
      <c r="Q403" s="14">
        <f>IF(G404="","",VLOOKUP(G404,'[1]リスト'!$C$3:$D$12,2,0))</f>
      </c>
      <c r="R403" s="14">
        <f>IF(G407="","",VLOOKUP(G407,'[1]リスト'!$C$3:$D$12,2,0))</f>
      </c>
    </row>
    <row r="404" spans="1:14" ht="14.25" customHeight="1" thickBot="1">
      <c r="A404" s="173"/>
      <c r="B404" s="130"/>
      <c r="C404" s="184"/>
      <c r="D404" s="175"/>
      <c r="E404" s="73"/>
      <c r="F404" s="76" t="s">
        <v>54</v>
      </c>
      <c r="G404" s="186"/>
      <c r="J404" s="15"/>
      <c r="K404" s="86"/>
      <c r="N404" s="16"/>
    </row>
    <row r="405" spans="1:14" ht="14.25" customHeight="1" thickBot="1">
      <c r="A405" s="174"/>
      <c r="B405" s="183"/>
      <c r="C405" s="185"/>
      <c r="D405" s="147"/>
      <c r="E405" s="73"/>
      <c r="F405" s="76" t="s">
        <v>54</v>
      </c>
      <c r="G405" s="187"/>
      <c r="J405" s="15"/>
      <c r="K405" s="86"/>
      <c r="N405" s="16"/>
    </row>
    <row r="406" spans="1:14" ht="14.25" customHeight="1" thickBot="1">
      <c r="A406" s="69"/>
      <c r="B406" s="9"/>
      <c r="C406" s="16"/>
      <c r="D406" s="16"/>
      <c r="E406" s="73"/>
      <c r="F406" s="76" t="s">
        <v>54</v>
      </c>
      <c r="G406" s="83" t="s">
        <v>160</v>
      </c>
      <c r="J406" s="15"/>
      <c r="K406" s="16"/>
      <c r="N406" s="16"/>
    </row>
    <row r="407" spans="1:14" ht="14.25" customHeight="1" thickBot="1">
      <c r="A407" s="69"/>
      <c r="B407" s="9"/>
      <c r="C407" s="16"/>
      <c r="D407" s="16"/>
      <c r="E407" s="73"/>
      <c r="F407" s="76" t="s">
        <v>54</v>
      </c>
      <c r="G407" s="181"/>
      <c r="J407" s="15"/>
      <c r="K407" s="16"/>
      <c r="N407" s="16"/>
    </row>
    <row r="408" spans="1:14" ht="14.25" customHeight="1" thickBot="1">
      <c r="A408" s="69"/>
      <c r="B408" s="9"/>
      <c r="C408" s="16"/>
      <c r="D408" s="16"/>
      <c r="E408" s="73"/>
      <c r="F408" s="78" t="s">
        <v>54</v>
      </c>
      <c r="G408" s="182"/>
      <c r="J408" s="15"/>
      <c r="K408" s="16"/>
      <c r="N408" s="16"/>
    </row>
    <row r="409" spans="7:11" ht="14.25" customHeight="1" thickBot="1">
      <c r="G409" s="14"/>
      <c r="J409" s="15"/>
      <c r="K409" s="16"/>
    </row>
    <row r="410" spans="1:18" ht="14.25" customHeight="1" thickBot="1">
      <c r="A410" s="172" t="e">
        <f>$A403+1</f>
        <v>#VALUE!</v>
      </c>
      <c r="B410" s="12"/>
      <c r="C410" s="68"/>
      <c r="D410" s="146"/>
      <c r="E410" s="73"/>
      <c r="F410" s="74" t="s">
        <v>54</v>
      </c>
      <c r="G410" s="83" t="s">
        <v>159</v>
      </c>
      <c r="J410" s="15"/>
      <c r="K410" s="16"/>
      <c r="P410" s="14">
        <f>COUNTIF(C$11:C$150,#REF!)</f>
        <v>0</v>
      </c>
      <c r="Q410" s="14">
        <f>IF(G411="","",VLOOKUP(G411,'[1]リスト'!$C$3:$D$12,2,0))</f>
      </c>
      <c r="R410" s="14">
        <f>IF(G414="","",VLOOKUP(G414,'[1]リスト'!$C$3:$D$12,2,0))</f>
      </c>
    </row>
    <row r="411" spans="1:14" ht="14.25" customHeight="1" thickBot="1">
      <c r="A411" s="173"/>
      <c r="B411" s="130"/>
      <c r="C411" s="184"/>
      <c r="D411" s="175"/>
      <c r="E411" s="73"/>
      <c r="F411" s="76" t="s">
        <v>54</v>
      </c>
      <c r="G411" s="186"/>
      <c r="J411" s="15"/>
      <c r="K411" s="86"/>
      <c r="N411" s="16"/>
    </row>
    <row r="412" spans="1:14" ht="14.25" customHeight="1" thickBot="1">
      <c r="A412" s="174"/>
      <c r="B412" s="183"/>
      <c r="C412" s="185"/>
      <c r="D412" s="147"/>
      <c r="E412" s="73"/>
      <c r="F412" s="76" t="s">
        <v>54</v>
      </c>
      <c r="G412" s="187"/>
      <c r="J412" s="15"/>
      <c r="K412" s="86"/>
      <c r="N412" s="16"/>
    </row>
    <row r="413" spans="1:14" ht="14.25" customHeight="1" thickBot="1">
      <c r="A413" s="69"/>
      <c r="B413" s="9"/>
      <c r="C413" s="16"/>
      <c r="D413" s="16"/>
      <c r="E413" s="73"/>
      <c r="F413" s="76" t="s">
        <v>54</v>
      </c>
      <c r="G413" s="83" t="s">
        <v>160</v>
      </c>
      <c r="J413" s="15"/>
      <c r="K413" s="16"/>
      <c r="N413" s="16"/>
    </row>
    <row r="414" spans="1:14" ht="14.25" customHeight="1" thickBot="1">
      <c r="A414" s="69"/>
      <c r="B414" s="9"/>
      <c r="C414" s="16"/>
      <c r="D414" s="16"/>
      <c r="E414" s="73"/>
      <c r="F414" s="76" t="s">
        <v>54</v>
      </c>
      <c r="G414" s="181"/>
      <c r="J414" s="15"/>
      <c r="K414" s="16"/>
      <c r="N414" s="16"/>
    </row>
    <row r="415" spans="1:14" ht="14.25" customHeight="1" thickBot="1">
      <c r="A415" s="69"/>
      <c r="B415" s="9"/>
      <c r="C415" s="16"/>
      <c r="D415" s="16"/>
      <c r="E415" s="73"/>
      <c r="F415" s="78" t="s">
        <v>54</v>
      </c>
      <c r="G415" s="182"/>
      <c r="J415" s="15"/>
      <c r="K415" s="16"/>
      <c r="N415" s="16"/>
    </row>
    <row r="416" spans="7:11" ht="14.25" customHeight="1" thickBot="1">
      <c r="G416" s="14"/>
      <c r="J416" s="15"/>
      <c r="K416" s="16"/>
    </row>
    <row r="417" spans="1:18" ht="14.25" customHeight="1" thickBot="1">
      <c r="A417" s="172" t="e">
        <f>$A410+1</f>
        <v>#VALUE!</v>
      </c>
      <c r="B417" s="12"/>
      <c r="C417" s="68"/>
      <c r="D417" s="146"/>
      <c r="E417" s="73"/>
      <c r="F417" s="74" t="s">
        <v>54</v>
      </c>
      <c r="G417" s="83" t="s">
        <v>159</v>
      </c>
      <c r="J417" s="15"/>
      <c r="K417" s="16"/>
      <c r="P417" s="14">
        <f>COUNTIF(C$11:C$150,#REF!)</f>
        <v>0</v>
      </c>
      <c r="Q417" s="14">
        <f>IF(G418="","",VLOOKUP(G418,'[1]リスト'!$C$3:$D$12,2,0))</f>
      </c>
      <c r="R417" s="14">
        <f>IF(G421="","",VLOOKUP(G421,'[1]リスト'!$C$3:$D$12,2,0))</f>
      </c>
    </row>
    <row r="418" spans="1:14" ht="14.25" customHeight="1" thickBot="1">
      <c r="A418" s="173"/>
      <c r="B418" s="130"/>
      <c r="C418" s="184"/>
      <c r="D418" s="175"/>
      <c r="E418" s="73"/>
      <c r="F418" s="76" t="s">
        <v>54</v>
      </c>
      <c r="G418" s="186"/>
      <c r="J418" s="15"/>
      <c r="K418" s="86"/>
      <c r="N418" s="16"/>
    </row>
    <row r="419" spans="1:14" ht="14.25" customHeight="1" thickBot="1">
      <c r="A419" s="174"/>
      <c r="B419" s="183"/>
      <c r="C419" s="185"/>
      <c r="D419" s="147"/>
      <c r="E419" s="73"/>
      <c r="F419" s="76" t="s">
        <v>54</v>
      </c>
      <c r="G419" s="187"/>
      <c r="J419" s="15"/>
      <c r="K419" s="86"/>
      <c r="N419" s="16"/>
    </row>
    <row r="420" spans="1:14" ht="14.25" customHeight="1" thickBot="1">
      <c r="A420" s="69"/>
      <c r="B420" s="9"/>
      <c r="C420" s="16"/>
      <c r="D420" s="16"/>
      <c r="E420" s="73"/>
      <c r="F420" s="76" t="s">
        <v>54</v>
      </c>
      <c r="G420" s="83" t="s">
        <v>160</v>
      </c>
      <c r="J420" s="15"/>
      <c r="K420" s="16"/>
      <c r="N420" s="16"/>
    </row>
    <row r="421" spans="1:14" ht="14.25" customHeight="1" thickBot="1">
      <c r="A421" s="69"/>
      <c r="B421" s="9"/>
      <c r="C421" s="16"/>
      <c r="D421" s="16"/>
      <c r="E421" s="73"/>
      <c r="F421" s="76" t="s">
        <v>54</v>
      </c>
      <c r="G421" s="181"/>
      <c r="J421" s="15"/>
      <c r="K421" s="16"/>
      <c r="N421" s="16"/>
    </row>
    <row r="422" spans="1:14" ht="14.25" customHeight="1" thickBot="1">
      <c r="A422" s="69"/>
      <c r="B422" s="9"/>
      <c r="C422" s="16"/>
      <c r="D422" s="16"/>
      <c r="E422" s="73"/>
      <c r="F422" s="78" t="s">
        <v>54</v>
      </c>
      <c r="G422" s="182"/>
      <c r="J422" s="15"/>
      <c r="K422" s="16"/>
      <c r="N422" s="16"/>
    </row>
    <row r="423" spans="7:11" ht="14.25" customHeight="1" thickBot="1">
      <c r="G423" s="14"/>
      <c r="J423" s="15"/>
      <c r="K423" s="16"/>
    </row>
    <row r="424" spans="1:18" ht="14.25" customHeight="1" thickBot="1">
      <c r="A424" s="172" t="e">
        <f>$A417+1</f>
        <v>#VALUE!</v>
      </c>
      <c r="B424" s="12"/>
      <c r="C424" s="68"/>
      <c r="D424" s="146"/>
      <c r="E424" s="73"/>
      <c r="F424" s="74" t="s">
        <v>54</v>
      </c>
      <c r="G424" s="83" t="s">
        <v>159</v>
      </c>
      <c r="J424" s="15"/>
      <c r="K424" s="16"/>
      <c r="P424" s="14">
        <f>COUNTIF(C$11:C$150,#REF!)</f>
        <v>0</v>
      </c>
      <c r="Q424" s="14">
        <f>IF(G425="","",VLOOKUP(G425,'[1]リスト'!$C$3:$D$12,2,0))</f>
      </c>
      <c r="R424" s="14">
        <f>IF(G428="","",VLOOKUP(G428,'[1]リスト'!$C$3:$D$12,2,0))</f>
      </c>
    </row>
    <row r="425" spans="1:14" ht="14.25" customHeight="1" thickBot="1">
      <c r="A425" s="173"/>
      <c r="B425" s="130"/>
      <c r="C425" s="184"/>
      <c r="D425" s="175"/>
      <c r="E425" s="73"/>
      <c r="F425" s="76" t="s">
        <v>54</v>
      </c>
      <c r="G425" s="186"/>
      <c r="J425" s="15"/>
      <c r="K425" s="86"/>
      <c r="N425" s="16"/>
    </row>
    <row r="426" spans="1:14" ht="14.25" customHeight="1" thickBot="1">
      <c r="A426" s="174"/>
      <c r="B426" s="183"/>
      <c r="C426" s="185"/>
      <c r="D426" s="147"/>
      <c r="E426" s="73"/>
      <c r="F426" s="76" t="s">
        <v>54</v>
      </c>
      <c r="G426" s="187"/>
      <c r="J426" s="15"/>
      <c r="K426" s="86"/>
      <c r="N426" s="16"/>
    </row>
    <row r="427" spans="1:14" ht="14.25" customHeight="1" thickBot="1">
      <c r="A427" s="69"/>
      <c r="B427" s="16"/>
      <c r="C427" s="16"/>
      <c r="D427" s="9"/>
      <c r="E427" s="73"/>
      <c r="F427" s="76" t="s">
        <v>54</v>
      </c>
      <c r="G427" s="83" t="s">
        <v>160</v>
      </c>
      <c r="J427" s="15"/>
      <c r="K427" s="16"/>
      <c r="N427" s="16"/>
    </row>
    <row r="428" spans="1:14" ht="14.25" customHeight="1" thickBot="1">
      <c r="A428" s="69"/>
      <c r="B428" s="16"/>
      <c r="C428" s="16"/>
      <c r="D428" s="9"/>
      <c r="E428" s="73"/>
      <c r="F428" s="76" t="s">
        <v>54</v>
      </c>
      <c r="G428" s="181"/>
      <c r="J428" s="15"/>
      <c r="K428" s="16"/>
      <c r="N428" s="16"/>
    </row>
    <row r="429" spans="1:14" ht="14.25" customHeight="1" thickBot="1">
      <c r="A429" s="69"/>
      <c r="B429" s="16"/>
      <c r="C429" s="16"/>
      <c r="D429" s="9"/>
      <c r="E429" s="73"/>
      <c r="F429" s="78" t="s">
        <v>54</v>
      </c>
      <c r="G429" s="182"/>
      <c r="J429" s="15"/>
      <c r="K429" s="16"/>
      <c r="N429" s="16"/>
    </row>
    <row r="430" spans="5:13" ht="14.25" customHeight="1">
      <c r="E430" s="14"/>
      <c r="F430" s="14"/>
      <c r="J430" s="15"/>
      <c r="K430" s="15"/>
      <c r="M430" s="16"/>
    </row>
    <row r="431" ht="14.25" customHeight="1">
      <c r="K431" s="16"/>
    </row>
    <row r="432" ht="14.25" customHeight="1">
      <c r="P432" s="14" t="e">
        <f>COUNTIF(#REF!,#REF!)</f>
        <v>#REF!</v>
      </c>
    </row>
    <row r="436" ht="14.25" customHeight="1">
      <c r="P436" s="14" t="e">
        <f>COUNTIF(#REF!,#REF!)</f>
        <v>#REF!</v>
      </c>
    </row>
    <row r="440" ht="14.25" customHeight="1">
      <c r="P440" s="14" t="e">
        <f>COUNTIF(#REF!,#REF!)</f>
        <v>#REF!</v>
      </c>
    </row>
    <row r="444" ht="14.25" customHeight="1">
      <c r="P444" s="14" t="e">
        <f>COUNTIF(#REF!,#REF!)</f>
        <v>#REF!</v>
      </c>
    </row>
    <row r="448" ht="14.25" customHeight="1">
      <c r="P448" s="14" t="e">
        <f>COUNTIF(#REF!,#REF!)</f>
        <v>#REF!</v>
      </c>
    </row>
    <row r="452" ht="14.25" customHeight="1">
      <c r="P452" s="14" t="e">
        <f>COUNTIF(#REF!,#REF!)</f>
        <v>#REF!</v>
      </c>
    </row>
    <row r="456" ht="14.25" customHeight="1">
      <c r="P456" s="14" t="e">
        <f>COUNTIF(#REF!,#REF!)</f>
        <v>#REF!</v>
      </c>
    </row>
    <row r="460" ht="14.25" customHeight="1">
      <c r="P460" s="14" t="e">
        <f>COUNTIF(#REF!,#REF!)</f>
        <v>#REF!</v>
      </c>
    </row>
    <row r="464" ht="14.25" customHeight="1">
      <c r="P464" s="14" t="e">
        <f>COUNTIF(#REF!,#REF!)</f>
        <v>#REF!</v>
      </c>
    </row>
    <row r="468" ht="14.25" customHeight="1">
      <c r="P468" s="14" t="e">
        <f>COUNTIF(#REF!,#REF!)</f>
        <v>#REF!</v>
      </c>
    </row>
    <row r="472" ht="14.25" customHeight="1">
      <c r="P472" s="14" t="e">
        <f>COUNTIF(#REF!,#REF!)</f>
        <v>#REF!</v>
      </c>
    </row>
    <row r="476" ht="14.25" customHeight="1">
      <c r="P476" s="14" t="e">
        <f>COUNTIF(#REF!,#REF!)</f>
        <v>#REF!</v>
      </c>
    </row>
    <row r="480" ht="14.25" customHeight="1">
      <c r="P480" s="14" t="e">
        <f>COUNTIF(#REF!,#REF!)</f>
        <v>#REF!</v>
      </c>
    </row>
    <row r="484" ht="14.25" customHeight="1">
      <c r="P484" s="14" t="e">
        <f>COUNTIF(#REF!,#REF!)</f>
        <v>#REF!</v>
      </c>
    </row>
    <row r="488" ht="14.25" customHeight="1">
      <c r="P488" s="14" t="e">
        <f>COUNTIF(#REF!,#REF!)</f>
        <v>#REF!</v>
      </c>
    </row>
    <row r="492" ht="14.25" customHeight="1">
      <c r="P492" s="14" t="e">
        <f>COUNTIF(#REF!,#REF!)</f>
        <v>#REF!</v>
      </c>
    </row>
    <row r="496" ht="14.25" customHeight="1">
      <c r="P496" s="14" t="e">
        <f>COUNTIF(#REF!,#REF!)</f>
        <v>#REF!</v>
      </c>
    </row>
    <row r="500" ht="14.25" customHeight="1">
      <c r="P500" s="14" t="e">
        <f>COUNTIF(#REF!,#REF!)</f>
        <v>#REF!</v>
      </c>
    </row>
    <row r="504" ht="14.25" customHeight="1">
      <c r="P504" s="14" t="e">
        <f>COUNTIF(#REF!,#REF!)</f>
        <v>#REF!</v>
      </c>
    </row>
    <row r="508" ht="14.25" customHeight="1">
      <c r="P508" s="14" t="e">
        <f>COUNTIF(#REF!,#REF!)</f>
        <v>#REF!</v>
      </c>
    </row>
    <row r="512" ht="14.25" customHeight="1">
      <c r="P512" s="14" t="e">
        <f>COUNTIF(#REF!,#REF!)</f>
        <v>#REF!</v>
      </c>
    </row>
    <row r="516" ht="14.25" customHeight="1">
      <c r="P516" s="14" t="e">
        <f>COUNTIF(#REF!,#REF!)</f>
        <v>#REF!</v>
      </c>
    </row>
    <row r="520" ht="14.25" customHeight="1">
      <c r="P520" s="14" t="e">
        <f>COUNTIF(#REF!,#REF!)</f>
        <v>#REF!</v>
      </c>
    </row>
    <row r="524" ht="14.25" customHeight="1">
      <c r="P524" s="14" t="e">
        <f>COUNTIF(#REF!,#REF!)</f>
        <v>#REF!</v>
      </c>
    </row>
    <row r="528" ht="14.25" customHeight="1">
      <c r="P528" s="14" t="e">
        <f>COUNTIF(#REF!,#REF!)</f>
        <v>#REF!</v>
      </c>
    </row>
    <row r="532" ht="14.25" customHeight="1">
      <c r="P532" s="14" t="e">
        <f>COUNTIF(#REF!,#REF!)</f>
        <v>#REF!</v>
      </c>
    </row>
    <row r="536" ht="14.25" customHeight="1">
      <c r="P536" s="14" t="e">
        <f>COUNTIF(#REF!,#REF!)</f>
        <v>#REF!</v>
      </c>
    </row>
    <row r="540" ht="14.25" customHeight="1">
      <c r="P540" s="14" t="e">
        <f>COUNTIF(#REF!,#REF!)</f>
        <v>#REF!</v>
      </c>
    </row>
    <row r="544" ht="14.25" customHeight="1">
      <c r="P544" s="14" t="e">
        <f>COUNTIF(#REF!,#REF!)</f>
        <v>#REF!</v>
      </c>
    </row>
    <row r="548" ht="14.25" customHeight="1">
      <c r="P548" s="14" t="e">
        <f>COUNTIF(#REF!,#REF!)</f>
        <v>#REF!</v>
      </c>
    </row>
    <row r="552" ht="14.25" customHeight="1">
      <c r="P552" s="14" t="e">
        <f>COUNTIF(#REF!,#REF!)</f>
        <v>#REF!</v>
      </c>
    </row>
    <row r="556" ht="14.25" customHeight="1">
      <c r="P556" s="14" t="e">
        <f>COUNTIF(#REF!,#REF!)</f>
        <v>#REF!</v>
      </c>
    </row>
    <row r="560" ht="14.25" customHeight="1">
      <c r="P560" s="14" t="e">
        <f>COUNTIF(#REF!,#REF!)</f>
        <v>#REF!</v>
      </c>
    </row>
    <row r="564" ht="14.25" customHeight="1">
      <c r="P564" s="14" t="e">
        <f>COUNTIF(#REF!,#REF!)</f>
        <v>#REF!</v>
      </c>
    </row>
    <row r="568" ht="14.25" customHeight="1">
      <c r="P568" s="14" t="e">
        <f>COUNTIF(#REF!,#REF!)</f>
        <v>#REF!</v>
      </c>
    </row>
    <row r="572" ht="14.25" customHeight="1">
      <c r="P572" s="14" t="e">
        <f>COUNTIF(#REF!,#REF!)</f>
        <v>#REF!</v>
      </c>
    </row>
    <row r="576" ht="14.25" customHeight="1">
      <c r="P576" s="14" t="e">
        <f>COUNTIF(#REF!,#REF!)</f>
        <v>#REF!</v>
      </c>
    </row>
    <row r="580" ht="14.25" customHeight="1">
      <c r="P580" s="14" t="e">
        <f>COUNTIF(#REF!,#REF!)</f>
        <v>#REF!</v>
      </c>
    </row>
    <row r="584" ht="14.25" customHeight="1">
      <c r="P584" s="14" t="e">
        <f>COUNTIF(#REF!,#REF!)</f>
        <v>#REF!</v>
      </c>
    </row>
    <row r="588" ht="14.25" customHeight="1">
      <c r="P588" s="14" t="e">
        <f>COUNTIF(#REF!,#REF!)</f>
        <v>#REF!</v>
      </c>
    </row>
    <row r="592" ht="14.25" customHeight="1">
      <c r="P592" s="14" t="e">
        <f>COUNTIF(#REF!,#REF!)</f>
        <v>#REF!</v>
      </c>
    </row>
    <row r="596" ht="14.25" customHeight="1">
      <c r="P596" s="14" t="e">
        <f>COUNTIF(#REF!,#REF!)</f>
        <v>#REF!</v>
      </c>
    </row>
    <row r="600" ht="14.25" customHeight="1">
      <c r="P600" s="14" t="e">
        <f>COUNTIF(#REF!,#REF!)</f>
        <v>#REF!</v>
      </c>
    </row>
    <row r="604" ht="14.25" customHeight="1">
      <c r="P604" s="14" t="e">
        <f>COUNTIF(#REF!,#REF!)</f>
        <v>#REF!</v>
      </c>
    </row>
    <row r="608" ht="14.25" customHeight="1">
      <c r="P608" s="14" t="e">
        <f>COUNTIF(#REF!,#REF!)</f>
        <v>#REF!</v>
      </c>
    </row>
    <row r="612" ht="14.25" customHeight="1">
      <c r="P612" s="14" t="e">
        <f>COUNTIF(#REF!,#REF!)</f>
        <v>#REF!</v>
      </c>
    </row>
    <row r="616" ht="14.25" customHeight="1">
      <c r="P616" s="14" t="e">
        <f>COUNTIF(#REF!,#REF!)</f>
        <v>#REF!</v>
      </c>
    </row>
    <row r="620" ht="14.25" customHeight="1">
      <c r="P620" s="14" t="e">
        <f>COUNTIF(#REF!,#REF!)</f>
        <v>#REF!</v>
      </c>
    </row>
    <row r="624" ht="14.25" customHeight="1">
      <c r="P624" s="14" t="e">
        <f>COUNTIF(#REF!,#REF!)</f>
        <v>#REF!</v>
      </c>
    </row>
    <row r="628" ht="14.25" customHeight="1">
      <c r="P628" s="14" t="e">
        <f>COUNTIF(#REF!,#REF!)</f>
        <v>#REF!</v>
      </c>
    </row>
    <row r="632" ht="14.25" customHeight="1">
      <c r="P632" s="14" t="e">
        <f>COUNTIF(#REF!,#REF!)</f>
        <v>#REF!</v>
      </c>
    </row>
    <row r="636" ht="14.25" customHeight="1">
      <c r="P636" s="14" t="e">
        <f>COUNTIF(#REF!,#REF!)</f>
        <v>#REF!</v>
      </c>
    </row>
    <row r="640" ht="14.25" customHeight="1">
      <c r="P640" s="14" t="e">
        <f>COUNTIF(#REF!,#REF!)</f>
        <v>#REF!</v>
      </c>
    </row>
    <row r="644" ht="14.25" customHeight="1">
      <c r="P644" s="14" t="e">
        <f>COUNTIF(#REF!,#REF!)</f>
        <v>#REF!</v>
      </c>
    </row>
    <row r="648" ht="14.25" customHeight="1">
      <c r="P648" s="14" t="e">
        <f>COUNTIF(#REF!,#REF!)</f>
        <v>#REF!</v>
      </c>
    </row>
    <row r="652" ht="14.25" customHeight="1">
      <c r="P652" s="14" t="e">
        <f>COUNTIF(#REF!,#REF!)</f>
        <v>#REF!</v>
      </c>
    </row>
    <row r="656" ht="14.25" customHeight="1">
      <c r="P656" s="14" t="e">
        <f>COUNTIF(#REF!,#REF!)</f>
        <v>#REF!</v>
      </c>
    </row>
    <row r="660" ht="14.25" customHeight="1">
      <c r="P660" s="14" t="e">
        <f>COUNTIF(#REF!,#REF!)</f>
        <v>#REF!</v>
      </c>
    </row>
    <row r="664" ht="14.25" customHeight="1">
      <c r="P664" s="14" t="e">
        <f>COUNTIF(#REF!,#REF!)</f>
        <v>#REF!</v>
      </c>
    </row>
    <row r="668" ht="14.25" customHeight="1">
      <c r="P668" s="14" t="e">
        <f>COUNTIF(#REF!,#REF!)</f>
        <v>#REF!</v>
      </c>
    </row>
    <row r="672" ht="14.25" customHeight="1">
      <c r="P672" s="14" t="e">
        <f>COUNTIF(#REF!,#REF!)</f>
        <v>#REF!</v>
      </c>
    </row>
    <row r="676" ht="14.25" customHeight="1">
      <c r="P676" s="14" t="e">
        <f>COUNTIF(#REF!,#REF!)</f>
        <v>#REF!</v>
      </c>
    </row>
    <row r="680" ht="14.25" customHeight="1">
      <c r="P680" s="14" t="e">
        <f>COUNTIF(#REF!,#REF!)</f>
        <v>#REF!</v>
      </c>
    </row>
    <row r="684" ht="14.25" customHeight="1">
      <c r="P684" s="14" t="e">
        <f>COUNTIF(#REF!,#REF!)</f>
        <v>#REF!</v>
      </c>
    </row>
    <row r="688" ht="14.25" customHeight="1">
      <c r="P688" s="14" t="e">
        <f>COUNTIF(#REF!,#REF!)</f>
        <v>#REF!</v>
      </c>
    </row>
    <row r="692" ht="14.25" customHeight="1">
      <c r="P692" s="14" t="e">
        <f>COUNTIF(#REF!,#REF!)</f>
        <v>#REF!</v>
      </c>
    </row>
    <row r="696" ht="14.25" customHeight="1">
      <c r="P696" s="14" t="e">
        <f>COUNTIF(#REF!,#REF!)</f>
        <v>#REF!</v>
      </c>
    </row>
    <row r="700" ht="14.25" customHeight="1">
      <c r="P700" s="14" t="e">
        <f>COUNTIF(#REF!,#REF!)</f>
        <v>#REF!</v>
      </c>
    </row>
    <row r="704" ht="14.25" customHeight="1">
      <c r="P704" s="14" t="e">
        <f>COUNTIF(#REF!,#REF!)</f>
        <v>#REF!</v>
      </c>
    </row>
    <row r="708" ht="14.25" customHeight="1">
      <c r="P708" s="14" t="e">
        <f>COUNTIF(#REF!,#REF!)</f>
        <v>#REF!</v>
      </c>
    </row>
    <row r="712" ht="14.25" customHeight="1">
      <c r="P712" s="14" t="e">
        <f>COUNTIF(#REF!,#REF!)</f>
        <v>#REF!</v>
      </c>
    </row>
    <row r="716" ht="14.25" customHeight="1">
      <c r="P716" s="14" t="e">
        <f>COUNTIF(#REF!,#REF!)</f>
        <v>#REF!</v>
      </c>
    </row>
    <row r="720" ht="14.25" customHeight="1">
      <c r="P720" s="14" t="e">
        <f>COUNTIF(#REF!,#REF!)</f>
        <v>#REF!</v>
      </c>
    </row>
    <row r="724" ht="14.25" customHeight="1">
      <c r="P724" s="14" t="e">
        <f>COUNTIF(#REF!,#REF!)</f>
        <v>#REF!</v>
      </c>
    </row>
    <row r="728" ht="14.25" customHeight="1">
      <c r="P728" s="14" t="e">
        <f>COUNTIF(#REF!,#REF!)</f>
        <v>#REF!</v>
      </c>
    </row>
    <row r="732" ht="14.25" customHeight="1">
      <c r="P732" s="14" t="e">
        <f>COUNTIF(#REF!,#REF!)</f>
        <v>#REF!</v>
      </c>
    </row>
    <row r="736" ht="14.25" customHeight="1">
      <c r="P736" s="14" t="e">
        <f>COUNTIF(#REF!,#REF!)</f>
        <v>#REF!</v>
      </c>
    </row>
    <row r="740" ht="14.25" customHeight="1">
      <c r="P740" s="14" t="e">
        <f>COUNTIF(#REF!,#REF!)</f>
        <v>#REF!</v>
      </c>
    </row>
    <row r="744" ht="14.25" customHeight="1">
      <c r="P744" s="14" t="e">
        <f>COUNTIF(#REF!,#REF!)</f>
        <v>#REF!</v>
      </c>
    </row>
    <row r="748" ht="14.25" customHeight="1">
      <c r="P748" s="14" t="e">
        <f>COUNTIF(#REF!,#REF!)</f>
        <v>#REF!</v>
      </c>
    </row>
    <row r="752" ht="14.25" customHeight="1">
      <c r="P752" s="14" t="e">
        <f>COUNTIF(#REF!,#REF!)</f>
        <v>#REF!</v>
      </c>
    </row>
    <row r="756" ht="14.25" customHeight="1">
      <c r="P756" s="14" t="e">
        <f>COUNTIF(#REF!,#REF!)</f>
        <v>#REF!</v>
      </c>
    </row>
    <row r="760" ht="14.25" customHeight="1">
      <c r="P760" s="14" t="e">
        <f>COUNTIF(#REF!,#REF!)</f>
        <v>#REF!</v>
      </c>
    </row>
    <row r="764" ht="14.25" customHeight="1">
      <c r="P764" s="14" t="e">
        <f>COUNTIF(#REF!,#REF!)</f>
        <v>#REF!</v>
      </c>
    </row>
    <row r="768" ht="14.25" customHeight="1">
      <c r="P768" s="14" t="e">
        <f>COUNTIF(#REF!,#REF!)</f>
        <v>#REF!</v>
      </c>
    </row>
    <row r="772" ht="14.25" customHeight="1">
      <c r="P772" s="14" t="e">
        <f>COUNTIF(#REF!,#REF!)</f>
        <v>#REF!</v>
      </c>
    </row>
    <row r="776" ht="14.25" customHeight="1">
      <c r="P776" s="14" t="e">
        <f>COUNTIF(#REF!,#REF!)</f>
        <v>#REF!</v>
      </c>
    </row>
    <row r="780" ht="14.25" customHeight="1">
      <c r="P780" s="14" t="e">
        <f>COUNTIF(#REF!,#REF!)</f>
        <v>#REF!</v>
      </c>
    </row>
    <row r="784" ht="14.25" customHeight="1">
      <c r="P784" s="14" t="e">
        <f>COUNTIF(#REF!,#REF!)</f>
        <v>#REF!</v>
      </c>
    </row>
    <row r="788" ht="14.25" customHeight="1">
      <c r="P788" s="14" t="e">
        <f>COUNTIF(#REF!,#REF!)</f>
        <v>#REF!</v>
      </c>
    </row>
    <row r="792" ht="14.25" customHeight="1">
      <c r="P792" s="14" t="e">
        <f>COUNTIF(#REF!,#REF!)</f>
        <v>#REF!</v>
      </c>
    </row>
    <row r="796" ht="14.25" customHeight="1">
      <c r="P796" s="14" t="e">
        <f>COUNTIF(#REF!,#REF!)</f>
        <v>#REF!</v>
      </c>
    </row>
    <row r="800" ht="14.25" customHeight="1">
      <c r="P800" s="14" t="e">
        <f>COUNTIF(#REF!,#REF!)</f>
        <v>#REF!</v>
      </c>
    </row>
    <row r="804" ht="14.25" customHeight="1">
      <c r="P804" s="14" t="e">
        <f>COUNTIF(#REF!,#REF!)</f>
        <v>#REF!</v>
      </c>
    </row>
    <row r="808" ht="14.25" customHeight="1">
      <c r="P808" s="14" t="e">
        <f>COUNTIF(#REF!,#REF!)</f>
        <v>#REF!</v>
      </c>
    </row>
    <row r="812" ht="14.25" customHeight="1">
      <c r="P812" s="14" t="e">
        <f>COUNTIF(#REF!,#REF!)</f>
        <v>#REF!</v>
      </c>
    </row>
    <row r="816" ht="14.25" customHeight="1">
      <c r="P816" s="14" t="e">
        <f>COUNTIF(#REF!,#REF!)</f>
        <v>#REF!</v>
      </c>
    </row>
    <row r="820" ht="14.25" customHeight="1">
      <c r="P820" s="14" t="e">
        <f>COUNTIF(#REF!,#REF!)</f>
        <v>#REF!</v>
      </c>
    </row>
    <row r="824" ht="14.25" customHeight="1">
      <c r="P824" s="14" t="e">
        <f>COUNTIF(#REF!,#REF!)</f>
        <v>#REF!</v>
      </c>
    </row>
    <row r="828" ht="14.25" customHeight="1">
      <c r="P828" s="14" t="e">
        <f>COUNTIF(#REF!,#REF!)</f>
        <v>#REF!</v>
      </c>
    </row>
    <row r="832" ht="14.25" customHeight="1">
      <c r="P832" s="14" t="e">
        <f>COUNTIF(#REF!,#REF!)</f>
        <v>#REF!</v>
      </c>
    </row>
    <row r="836" ht="14.25" customHeight="1">
      <c r="P836" s="14" t="e">
        <f>COUNTIF(#REF!,#REF!)</f>
        <v>#REF!</v>
      </c>
    </row>
    <row r="840" ht="14.25" customHeight="1">
      <c r="P840" s="14" t="e">
        <f>COUNTIF(#REF!,#REF!)</f>
        <v>#REF!</v>
      </c>
    </row>
    <row r="844" ht="14.25" customHeight="1">
      <c r="P844" s="14" t="e">
        <f>COUNTIF(#REF!,#REF!)</f>
        <v>#REF!</v>
      </c>
    </row>
    <row r="848" ht="14.25" customHeight="1">
      <c r="P848" s="14" t="e">
        <f>COUNTIF(#REF!,#REF!)</f>
        <v>#REF!</v>
      </c>
    </row>
    <row r="852" ht="14.25" customHeight="1">
      <c r="P852" s="14" t="e">
        <f>COUNTIF(#REF!,#REF!)</f>
        <v>#REF!</v>
      </c>
    </row>
    <row r="856" ht="14.25" customHeight="1">
      <c r="P856" s="14" t="e">
        <f>COUNTIF(#REF!,#REF!)</f>
        <v>#REF!</v>
      </c>
    </row>
    <row r="860" ht="14.25" customHeight="1">
      <c r="P860" s="14" t="e">
        <f>COUNTIF(#REF!,#REF!)</f>
        <v>#REF!</v>
      </c>
    </row>
    <row r="864" ht="14.25" customHeight="1">
      <c r="P864" s="14" t="e">
        <f>COUNTIF(#REF!,#REF!)</f>
        <v>#REF!</v>
      </c>
    </row>
    <row r="868" ht="14.25" customHeight="1">
      <c r="P868" s="14" t="e">
        <f>COUNTIF(#REF!,#REF!)</f>
        <v>#REF!</v>
      </c>
    </row>
    <row r="872" ht="14.25" customHeight="1">
      <c r="P872" s="14" t="e">
        <f>COUNTIF(#REF!,#REF!)</f>
        <v>#REF!</v>
      </c>
    </row>
    <row r="876" ht="14.25" customHeight="1">
      <c r="P876" s="14" t="e">
        <f>COUNTIF(#REF!,#REF!)</f>
        <v>#REF!</v>
      </c>
    </row>
    <row r="880" ht="14.25" customHeight="1">
      <c r="P880" s="14" t="e">
        <f>COUNTIF(#REF!,#REF!)</f>
        <v>#REF!</v>
      </c>
    </row>
    <row r="884" ht="14.25" customHeight="1">
      <c r="P884" s="14" t="e">
        <f>COUNTIF(#REF!,#REF!)</f>
        <v>#REF!</v>
      </c>
    </row>
    <row r="888" ht="14.25" customHeight="1">
      <c r="P888" s="14" t="e">
        <f>COUNTIF(#REF!,#REF!)</f>
        <v>#REF!</v>
      </c>
    </row>
    <row r="892" ht="14.25" customHeight="1">
      <c r="P892" s="14" t="e">
        <f>COUNTIF(#REF!,#REF!)</f>
        <v>#REF!</v>
      </c>
    </row>
    <row r="896" ht="14.25" customHeight="1">
      <c r="P896" s="14" t="e">
        <f>COUNTIF(#REF!,#REF!)</f>
        <v>#REF!</v>
      </c>
    </row>
    <row r="900" ht="14.25" customHeight="1">
      <c r="P900" s="14" t="e">
        <f>COUNTIF(#REF!,#REF!)</f>
        <v>#REF!</v>
      </c>
    </row>
    <row r="904" ht="14.25" customHeight="1">
      <c r="P904" s="14" t="e">
        <f>COUNTIF(#REF!,#REF!)</f>
        <v>#REF!</v>
      </c>
    </row>
    <row r="908" ht="14.25" customHeight="1">
      <c r="P908" s="14" t="e">
        <f>COUNTIF(#REF!,#REF!)</f>
        <v>#REF!</v>
      </c>
    </row>
    <row r="912" ht="14.25" customHeight="1">
      <c r="P912" s="14" t="e">
        <f>COUNTIF(#REF!,#REF!)</f>
        <v>#REF!</v>
      </c>
    </row>
    <row r="916" ht="14.25" customHeight="1">
      <c r="P916" s="14" t="e">
        <f>COUNTIF(#REF!,#REF!)</f>
        <v>#REF!</v>
      </c>
    </row>
    <row r="920" ht="14.25" customHeight="1">
      <c r="P920" s="14" t="e">
        <f>COUNTIF(#REF!,#REF!)</f>
        <v>#REF!</v>
      </c>
    </row>
    <row r="924" ht="14.25" customHeight="1">
      <c r="P924" s="14" t="e">
        <f>COUNTIF(#REF!,#REF!)</f>
        <v>#REF!</v>
      </c>
    </row>
    <row r="928" ht="14.25" customHeight="1">
      <c r="P928" s="14" t="e">
        <f>COUNTIF(#REF!,#REF!)</f>
        <v>#REF!</v>
      </c>
    </row>
    <row r="932" ht="14.25" customHeight="1">
      <c r="P932" s="14" t="e">
        <f>COUNTIF(#REF!,#REF!)</f>
        <v>#REF!</v>
      </c>
    </row>
    <row r="936" ht="14.25" customHeight="1">
      <c r="P936" s="14" t="e">
        <f>COUNTIF(#REF!,#REF!)</f>
        <v>#REF!</v>
      </c>
    </row>
    <row r="940" ht="14.25" customHeight="1">
      <c r="P940" s="14" t="e">
        <f>COUNTIF(#REF!,#REF!)</f>
        <v>#REF!</v>
      </c>
    </row>
    <row r="944" ht="14.25" customHeight="1">
      <c r="P944" s="14" t="e">
        <f>COUNTIF(#REF!,#REF!)</f>
        <v>#REF!</v>
      </c>
    </row>
    <row r="948" ht="14.25" customHeight="1">
      <c r="P948" s="14" t="e">
        <f>COUNTIF(#REF!,#REF!)</f>
        <v>#REF!</v>
      </c>
    </row>
    <row r="952" ht="14.25" customHeight="1">
      <c r="P952" s="14" t="e">
        <f>COUNTIF(#REF!,#REF!)</f>
        <v>#REF!</v>
      </c>
    </row>
    <row r="956" ht="14.25" customHeight="1">
      <c r="P956" s="14" t="e">
        <f>COUNTIF(#REF!,#REF!)</f>
        <v>#REF!</v>
      </c>
    </row>
    <row r="960" ht="14.25" customHeight="1">
      <c r="P960" s="14" t="e">
        <f>COUNTIF(#REF!,#REF!)</f>
        <v>#REF!</v>
      </c>
    </row>
    <row r="964" ht="14.25" customHeight="1">
      <c r="P964" s="14" t="e">
        <f>COUNTIF(#REF!,#REF!)</f>
        <v>#REF!</v>
      </c>
    </row>
    <row r="968" ht="14.25" customHeight="1">
      <c r="P968" s="14" t="e">
        <f>COUNTIF(#REF!,#REF!)</f>
        <v>#REF!</v>
      </c>
    </row>
    <row r="972" ht="14.25" customHeight="1">
      <c r="P972" s="14" t="e">
        <f>COUNTIF(#REF!,#REF!)</f>
        <v>#REF!</v>
      </c>
    </row>
    <row r="976" ht="14.25" customHeight="1">
      <c r="P976" s="14" t="e">
        <f>COUNTIF(#REF!,#REF!)</f>
        <v>#REF!</v>
      </c>
    </row>
    <row r="980" ht="14.25" customHeight="1">
      <c r="P980" s="14" t="e">
        <f>COUNTIF(#REF!,#REF!)</f>
        <v>#REF!</v>
      </c>
    </row>
    <row r="984" ht="14.25" customHeight="1">
      <c r="P984" s="14" t="e">
        <f>COUNTIF(#REF!,#REF!)</f>
        <v>#REF!</v>
      </c>
    </row>
    <row r="988" ht="14.25" customHeight="1">
      <c r="P988" s="14" t="e">
        <f>COUNTIF(#REF!,#REF!)</f>
        <v>#REF!</v>
      </c>
    </row>
    <row r="992" ht="14.25" customHeight="1">
      <c r="P992" s="14" t="e">
        <f>COUNTIF(#REF!,#REF!)</f>
        <v>#REF!</v>
      </c>
    </row>
    <row r="996" ht="14.25" customHeight="1">
      <c r="P996" s="14" t="e">
        <f>COUNTIF(#REF!,#REF!)</f>
        <v>#REF!</v>
      </c>
    </row>
    <row r="1000" ht="14.25" customHeight="1">
      <c r="P1000" s="14" t="e">
        <f>COUNTIF(#REF!,#REF!)</f>
        <v>#REF!</v>
      </c>
    </row>
    <row r="1004" ht="14.25" customHeight="1">
      <c r="P1004" s="14" t="e">
        <f>COUNTIF(#REF!,#REF!)</f>
        <v>#REF!</v>
      </c>
    </row>
    <row r="1008" ht="14.25" customHeight="1">
      <c r="P1008" s="14" t="e">
        <f>COUNTIF(#REF!,#REF!)</f>
        <v>#REF!</v>
      </c>
    </row>
    <row r="1012" ht="14.25" customHeight="1">
      <c r="P1012" s="14" t="e">
        <f>COUNTIF(#REF!,#REF!)</f>
        <v>#REF!</v>
      </c>
    </row>
    <row r="1016" ht="14.25" customHeight="1">
      <c r="P1016" s="14" t="e">
        <f>COUNTIF(#REF!,#REF!)</f>
        <v>#REF!</v>
      </c>
    </row>
    <row r="1020" ht="14.25" customHeight="1">
      <c r="P1020" s="14" t="e">
        <f>COUNTIF(#REF!,#REF!)</f>
        <v>#REF!</v>
      </c>
    </row>
    <row r="1024" ht="14.25" customHeight="1">
      <c r="P1024" s="14" t="e">
        <f>COUNTIF(#REF!,#REF!)</f>
        <v>#REF!</v>
      </c>
    </row>
    <row r="1028" ht="14.25" customHeight="1">
      <c r="P1028" s="14" t="e">
        <f>COUNTIF(#REF!,#REF!)</f>
        <v>#REF!</v>
      </c>
    </row>
    <row r="1032" ht="14.25" customHeight="1">
      <c r="P1032" s="14" t="e">
        <f>COUNTIF(#REF!,#REF!)</f>
        <v>#REF!</v>
      </c>
    </row>
    <row r="1036" ht="14.25" customHeight="1">
      <c r="P1036" s="14" t="e">
        <f>COUNTIF(#REF!,#REF!)</f>
        <v>#REF!</v>
      </c>
    </row>
    <row r="1040" ht="14.25" customHeight="1">
      <c r="P1040" s="14" t="e">
        <f>COUNTIF(#REF!,#REF!)</f>
        <v>#REF!</v>
      </c>
    </row>
    <row r="1044" ht="14.25" customHeight="1">
      <c r="P1044" s="14" t="e">
        <f>COUNTIF(#REF!,#REF!)</f>
        <v>#REF!</v>
      </c>
    </row>
    <row r="1048" ht="14.25" customHeight="1">
      <c r="P1048" s="14" t="e">
        <f>COUNTIF(#REF!,#REF!)</f>
        <v>#REF!</v>
      </c>
    </row>
    <row r="1052" ht="14.25" customHeight="1">
      <c r="P1052" s="14" t="e">
        <f>COUNTIF(#REF!,#REF!)</f>
        <v>#REF!</v>
      </c>
    </row>
    <row r="1056" ht="14.25" customHeight="1">
      <c r="P1056" s="14" t="e">
        <f>COUNTIF(#REF!,#REF!)</f>
        <v>#REF!</v>
      </c>
    </row>
    <row r="1060" ht="14.25" customHeight="1">
      <c r="P1060" s="14" t="e">
        <f>COUNTIF(#REF!,#REF!)</f>
        <v>#REF!</v>
      </c>
    </row>
    <row r="1064" ht="14.25" customHeight="1">
      <c r="P1064" s="14" t="e">
        <f>COUNTIF(#REF!,#REF!)</f>
        <v>#REF!</v>
      </c>
    </row>
    <row r="1068" ht="14.25" customHeight="1">
      <c r="P1068" s="14" t="e">
        <f>COUNTIF(#REF!,#REF!)</f>
        <v>#REF!</v>
      </c>
    </row>
    <row r="1072" ht="14.25" customHeight="1">
      <c r="P1072" s="14" t="e">
        <f>COUNTIF(#REF!,#REF!)</f>
        <v>#REF!</v>
      </c>
    </row>
    <row r="1076" ht="14.25" customHeight="1">
      <c r="P1076" s="14" t="e">
        <f>COUNTIF(#REF!,#REF!)</f>
        <v>#REF!</v>
      </c>
    </row>
    <row r="1080" ht="14.25" customHeight="1">
      <c r="P1080" s="14" t="e">
        <f>COUNTIF(#REF!,#REF!)</f>
        <v>#REF!</v>
      </c>
    </row>
    <row r="1084" ht="14.25" customHeight="1">
      <c r="P1084" s="14" t="e">
        <f>COUNTIF(#REF!,#REF!)</f>
        <v>#REF!</v>
      </c>
    </row>
    <row r="1088" ht="14.25" customHeight="1">
      <c r="P1088" s="14" t="e">
        <f>COUNTIF(#REF!,#REF!)</f>
        <v>#REF!</v>
      </c>
    </row>
    <row r="1092" ht="14.25" customHeight="1">
      <c r="P1092" s="14" t="e">
        <f>COUNTIF(#REF!,#REF!)</f>
        <v>#REF!</v>
      </c>
    </row>
    <row r="1096" ht="14.25" customHeight="1">
      <c r="P1096" s="14" t="e">
        <f>COUNTIF(#REF!,#REF!)</f>
        <v>#REF!</v>
      </c>
    </row>
    <row r="1100" ht="14.25" customHeight="1">
      <c r="P1100" s="14" t="e">
        <f>COUNTIF(#REF!,#REF!)</f>
        <v>#REF!</v>
      </c>
    </row>
    <row r="1104" ht="14.25" customHeight="1">
      <c r="P1104" s="14" t="e">
        <f>COUNTIF(#REF!,#REF!)</f>
        <v>#REF!</v>
      </c>
    </row>
    <row r="1108" ht="14.25" customHeight="1">
      <c r="P1108" s="14" t="e">
        <f>COUNTIF(#REF!,#REF!)</f>
        <v>#REF!</v>
      </c>
    </row>
    <row r="1112" ht="14.25" customHeight="1">
      <c r="P1112" s="14" t="e">
        <f>COUNTIF(#REF!,#REF!)</f>
        <v>#REF!</v>
      </c>
    </row>
    <row r="1116" ht="14.25" customHeight="1">
      <c r="P1116" s="14" t="e">
        <f>COUNTIF(#REF!,#REF!)</f>
        <v>#REF!</v>
      </c>
    </row>
    <row r="1120" ht="14.25" customHeight="1">
      <c r="P1120" s="14" t="e">
        <f>COUNTIF(#REF!,#REF!)</f>
        <v>#REF!</v>
      </c>
    </row>
    <row r="1124" ht="14.25" customHeight="1">
      <c r="P1124" s="14" t="e">
        <f>COUNTIF(#REF!,#REF!)</f>
        <v>#REF!</v>
      </c>
    </row>
    <row r="1128" ht="14.25" customHeight="1">
      <c r="P1128" s="14" t="e">
        <f>COUNTIF(#REF!,#REF!)</f>
        <v>#REF!</v>
      </c>
    </row>
    <row r="1132" ht="14.25" customHeight="1">
      <c r="P1132" s="14" t="e">
        <f>COUNTIF(#REF!,#REF!)</f>
        <v>#REF!</v>
      </c>
    </row>
    <row r="1136" ht="14.25" customHeight="1">
      <c r="P1136" s="14" t="e">
        <f>COUNTIF(#REF!,#REF!)</f>
        <v>#REF!</v>
      </c>
    </row>
    <row r="1140" ht="14.25" customHeight="1">
      <c r="P1140" s="14" t="e">
        <f>COUNTIF(#REF!,#REF!)</f>
        <v>#REF!</v>
      </c>
    </row>
    <row r="1144" ht="14.25" customHeight="1">
      <c r="P1144" s="14" t="e">
        <f>COUNTIF(#REF!,#REF!)</f>
        <v>#REF!</v>
      </c>
    </row>
    <row r="1148" ht="14.25" customHeight="1">
      <c r="P1148" s="14" t="e">
        <f>COUNTIF(#REF!,#REF!)</f>
        <v>#REF!</v>
      </c>
    </row>
    <row r="1152" ht="14.25" customHeight="1">
      <c r="P1152" s="14" t="e">
        <f>COUNTIF(#REF!,#REF!)</f>
        <v>#REF!</v>
      </c>
    </row>
    <row r="1156" ht="14.25" customHeight="1">
      <c r="P1156" s="14" t="e">
        <f>COUNTIF(#REF!,#REF!)</f>
        <v>#REF!</v>
      </c>
    </row>
    <row r="1160" ht="14.25" customHeight="1">
      <c r="P1160" s="14" t="e">
        <f>COUNTIF(#REF!,#REF!)</f>
        <v>#REF!</v>
      </c>
    </row>
    <row r="1164" ht="14.25" customHeight="1">
      <c r="P1164" s="14" t="e">
        <f>COUNTIF(#REF!,#REF!)</f>
        <v>#REF!</v>
      </c>
    </row>
    <row r="1168" ht="14.25" customHeight="1">
      <c r="P1168" s="14" t="e">
        <f>COUNTIF(#REF!,#REF!)</f>
        <v>#REF!</v>
      </c>
    </row>
    <row r="1172" ht="14.25" customHeight="1">
      <c r="P1172" s="14" t="e">
        <f>COUNTIF(#REF!,#REF!)</f>
        <v>#REF!</v>
      </c>
    </row>
    <row r="1176" ht="14.25" customHeight="1">
      <c r="P1176" s="14" t="e">
        <f>COUNTIF(#REF!,#REF!)</f>
        <v>#REF!</v>
      </c>
    </row>
    <row r="1180" ht="14.25" customHeight="1">
      <c r="P1180" s="14" t="e">
        <f>COUNTIF(#REF!,#REF!)</f>
        <v>#REF!</v>
      </c>
    </row>
    <row r="1184" ht="14.25" customHeight="1">
      <c r="P1184" s="14" t="e">
        <f>COUNTIF(#REF!,#REF!)</f>
        <v>#REF!</v>
      </c>
    </row>
    <row r="1188" ht="14.25" customHeight="1">
      <c r="P1188" s="14" t="e">
        <f>COUNTIF(#REF!,#REF!)</f>
        <v>#REF!</v>
      </c>
    </row>
    <row r="1192" ht="14.25" customHeight="1">
      <c r="P1192" s="14" t="e">
        <f>COUNTIF(#REF!,#REF!)</f>
        <v>#REF!</v>
      </c>
    </row>
    <row r="1196" ht="14.25" customHeight="1">
      <c r="P1196" s="14" t="e">
        <f>COUNTIF(#REF!,#REF!)</f>
        <v>#REF!</v>
      </c>
    </row>
    <row r="1200" ht="14.25" customHeight="1">
      <c r="P1200" s="14" t="e">
        <f>COUNTIF(#REF!,#REF!)</f>
        <v>#REF!</v>
      </c>
    </row>
    <row r="1204" ht="14.25" customHeight="1">
      <c r="P1204" s="14" t="e">
        <f>COUNTIF(#REF!,#REF!)</f>
        <v>#REF!</v>
      </c>
    </row>
    <row r="1208" ht="14.25" customHeight="1">
      <c r="P1208" s="14" t="e">
        <f>COUNTIF(#REF!,#REF!)</f>
        <v>#REF!</v>
      </c>
    </row>
    <row r="1212" ht="14.25" customHeight="1">
      <c r="P1212" s="14" t="e">
        <f>COUNTIF(#REF!,#REF!)</f>
        <v>#REF!</v>
      </c>
    </row>
    <row r="1216" ht="14.25" customHeight="1">
      <c r="P1216" s="14" t="e">
        <f>COUNTIF(#REF!,#REF!)</f>
        <v>#REF!</v>
      </c>
    </row>
    <row r="1220" ht="14.25" customHeight="1">
      <c r="P1220" s="14" t="e">
        <f>COUNTIF(#REF!,#REF!)</f>
        <v>#REF!</v>
      </c>
    </row>
    <row r="1224" ht="14.25" customHeight="1">
      <c r="P1224" s="14" t="e">
        <f>COUNTIF(#REF!,#REF!)</f>
        <v>#REF!</v>
      </c>
    </row>
    <row r="1228" ht="14.25" customHeight="1">
      <c r="P1228" s="14" t="e">
        <f>COUNTIF(#REF!,#REF!)</f>
        <v>#REF!</v>
      </c>
    </row>
    <row r="1232" ht="14.25" customHeight="1">
      <c r="P1232" s="14" t="e">
        <f>COUNTIF(#REF!,#REF!)</f>
        <v>#REF!</v>
      </c>
    </row>
    <row r="1236" ht="14.25" customHeight="1">
      <c r="P1236" s="14" t="e">
        <f>COUNTIF(#REF!,#REF!)</f>
        <v>#REF!</v>
      </c>
    </row>
    <row r="1240" ht="14.25" customHeight="1">
      <c r="P1240" s="14" t="e">
        <f>COUNTIF(#REF!,#REF!)</f>
        <v>#REF!</v>
      </c>
    </row>
    <row r="1244" ht="14.25" customHeight="1">
      <c r="P1244" s="14" t="e">
        <f>COUNTIF(#REF!,#REF!)</f>
        <v>#REF!</v>
      </c>
    </row>
    <row r="1248" ht="14.25" customHeight="1">
      <c r="P1248" s="14" t="e">
        <f>COUNTIF(#REF!,#REF!)</f>
        <v>#REF!</v>
      </c>
    </row>
    <row r="1252" ht="14.25" customHeight="1">
      <c r="P1252" s="14" t="e">
        <f>COUNTIF(#REF!,#REF!)</f>
        <v>#REF!</v>
      </c>
    </row>
    <row r="1256" ht="14.25" customHeight="1">
      <c r="P1256" s="14" t="e">
        <f>COUNTIF(#REF!,#REF!)</f>
        <v>#REF!</v>
      </c>
    </row>
  </sheetData>
  <sheetProtection/>
  <mergeCells count="370">
    <mergeCell ref="G29:G30"/>
    <mergeCell ref="G85:G86"/>
    <mergeCell ref="G61:G62"/>
    <mergeCell ref="G68:G69"/>
    <mergeCell ref="G71:G72"/>
    <mergeCell ref="G75:G76"/>
    <mergeCell ref="G78:G79"/>
    <mergeCell ref="G82:G83"/>
    <mergeCell ref="G64:G65"/>
    <mergeCell ref="G5:G6"/>
    <mergeCell ref="I1:J2"/>
    <mergeCell ref="G8:G9"/>
    <mergeCell ref="G19:G20"/>
    <mergeCell ref="G22:G23"/>
    <mergeCell ref="G12:G13"/>
    <mergeCell ref="G15:G16"/>
    <mergeCell ref="G26:G27"/>
    <mergeCell ref="G3:I3"/>
    <mergeCell ref="E1:G2"/>
    <mergeCell ref="G33:G34"/>
    <mergeCell ref="G57:G58"/>
    <mergeCell ref="G50:G51"/>
    <mergeCell ref="G36:G37"/>
    <mergeCell ref="G40:G41"/>
    <mergeCell ref="G43:G44"/>
    <mergeCell ref="G47:G48"/>
    <mergeCell ref="G54:G55"/>
    <mergeCell ref="D11:D13"/>
    <mergeCell ref="B12:B13"/>
    <mergeCell ref="C12:C13"/>
    <mergeCell ref="A18:A20"/>
    <mergeCell ref="D18:D20"/>
    <mergeCell ref="A11:A13"/>
    <mergeCell ref="D39:D41"/>
    <mergeCell ref="B40:B41"/>
    <mergeCell ref="C40:C41"/>
    <mergeCell ref="D32:D34"/>
    <mergeCell ref="B33:B34"/>
    <mergeCell ref="C33:C34"/>
    <mergeCell ref="A25:A27"/>
    <mergeCell ref="D25:D27"/>
    <mergeCell ref="B26:B27"/>
    <mergeCell ref="C26:C27"/>
    <mergeCell ref="B5:B6"/>
    <mergeCell ref="A4:A6"/>
    <mergeCell ref="D4:D6"/>
    <mergeCell ref="C5:C6"/>
    <mergeCell ref="B19:B20"/>
    <mergeCell ref="C19:C20"/>
    <mergeCell ref="C61:C62"/>
    <mergeCell ref="A46:A48"/>
    <mergeCell ref="D46:D48"/>
    <mergeCell ref="B47:B48"/>
    <mergeCell ref="C47:C48"/>
    <mergeCell ref="A1:C2"/>
    <mergeCell ref="A32:A34"/>
    <mergeCell ref="D53:D55"/>
    <mergeCell ref="C54:C55"/>
    <mergeCell ref="B54:B55"/>
    <mergeCell ref="A53:A55"/>
    <mergeCell ref="A74:A76"/>
    <mergeCell ref="A60:A62"/>
    <mergeCell ref="A39:A41"/>
    <mergeCell ref="A67:A69"/>
    <mergeCell ref="D67:D69"/>
    <mergeCell ref="B68:B69"/>
    <mergeCell ref="D60:D62"/>
    <mergeCell ref="B61:B62"/>
    <mergeCell ref="C68:C69"/>
    <mergeCell ref="C89:C90"/>
    <mergeCell ref="D74:D76"/>
    <mergeCell ref="B75:B76"/>
    <mergeCell ref="C75:C76"/>
    <mergeCell ref="D81:D83"/>
    <mergeCell ref="B82:B83"/>
    <mergeCell ref="C82:C83"/>
    <mergeCell ref="G89:G90"/>
    <mergeCell ref="A81:A83"/>
    <mergeCell ref="G92:G93"/>
    <mergeCell ref="A95:A97"/>
    <mergeCell ref="D95:D97"/>
    <mergeCell ref="B96:B97"/>
    <mergeCell ref="C96:C97"/>
    <mergeCell ref="A88:A90"/>
    <mergeCell ref="D88:D90"/>
    <mergeCell ref="B89:B90"/>
    <mergeCell ref="G96:G97"/>
    <mergeCell ref="G99:G100"/>
    <mergeCell ref="A102:A104"/>
    <mergeCell ref="D102:D104"/>
    <mergeCell ref="B103:B104"/>
    <mergeCell ref="C103:C104"/>
    <mergeCell ref="G103:G104"/>
    <mergeCell ref="G106:G107"/>
    <mergeCell ref="A109:A111"/>
    <mergeCell ref="D109:D111"/>
    <mergeCell ref="B110:B111"/>
    <mergeCell ref="C110:C111"/>
    <mergeCell ref="G110:G111"/>
    <mergeCell ref="G113:G114"/>
    <mergeCell ref="A116:A118"/>
    <mergeCell ref="D116:D118"/>
    <mergeCell ref="B117:B118"/>
    <mergeCell ref="C117:C118"/>
    <mergeCell ref="G117:G118"/>
    <mergeCell ref="G120:G121"/>
    <mergeCell ref="A123:A125"/>
    <mergeCell ref="D123:D125"/>
    <mergeCell ref="B124:B125"/>
    <mergeCell ref="C124:C125"/>
    <mergeCell ref="G124:G125"/>
    <mergeCell ref="G127:G128"/>
    <mergeCell ref="A130:A132"/>
    <mergeCell ref="D130:D132"/>
    <mergeCell ref="B131:B132"/>
    <mergeCell ref="C131:C132"/>
    <mergeCell ref="G131:G132"/>
    <mergeCell ref="G134:G135"/>
    <mergeCell ref="A137:A139"/>
    <mergeCell ref="D137:D139"/>
    <mergeCell ref="B138:B139"/>
    <mergeCell ref="C138:C139"/>
    <mergeCell ref="G138:G139"/>
    <mergeCell ref="G148:G149"/>
    <mergeCell ref="G141:G142"/>
    <mergeCell ref="A144:A146"/>
    <mergeCell ref="D144:D146"/>
    <mergeCell ref="B145:B146"/>
    <mergeCell ref="C145:C146"/>
    <mergeCell ref="G145:G146"/>
    <mergeCell ref="A151:A153"/>
    <mergeCell ref="D151:D153"/>
    <mergeCell ref="B152:B153"/>
    <mergeCell ref="C152:C153"/>
    <mergeCell ref="G152:G153"/>
    <mergeCell ref="G155:G156"/>
    <mergeCell ref="A158:A160"/>
    <mergeCell ref="D158:D160"/>
    <mergeCell ref="B159:B160"/>
    <mergeCell ref="C159:C160"/>
    <mergeCell ref="G159:G160"/>
    <mergeCell ref="G162:G163"/>
    <mergeCell ref="A165:A167"/>
    <mergeCell ref="D165:D167"/>
    <mergeCell ref="B166:B167"/>
    <mergeCell ref="C166:C167"/>
    <mergeCell ref="G166:G167"/>
    <mergeCell ref="G169:G170"/>
    <mergeCell ref="A172:A174"/>
    <mergeCell ref="D172:D174"/>
    <mergeCell ref="B173:B174"/>
    <mergeCell ref="C173:C174"/>
    <mergeCell ref="G173:G174"/>
    <mergeCell ref="G176:G177"/>
    <mergeCell ref="A179:A181"/>
    <mergeCell ref="D179:D181"/>
    <mergeCell ref="B180:B181"/>
    <mergeCell ref="C180:C181"/>
    <mergeCell ref="G180:G181"/>
    <mergeCell ref="G183:G184"/>
    <mergeCell ref="A186:A188"/>
    <mergeCell ref="D186:D188"/>
    <mergeCell ref="B187:B188"/>
    <mergeCell ref="C187:C188"/>
    <mergeCell ref="G187:G188"/>
    <mergeCell ref="G190:G191"/>
    <mergeCell ref="A193:A195"/>
    <mergeCell ref="D193:D195"/>
    <mergeCell ref="B194:B195"/>
    <mergeCell ref="C194:C195"/>
    <mergeCell ref="G194:G195"/>
    <mergeCell ref="G197:G198"/>
    <mergeCell ref="A200:A202"/>
    <mergeCell ref="D200:D202"/>
    <mergeCell ref="B201:B202"/>
    <mergeCell ref="C201:C202"/>
    <mergeCell ref="G201:G202"/>
    <mergeCell ref="G204:G205"/>
    <mergeCell ref="A207:A209"/>
    <mergeCell ref="D207:D209"/>
    <mergeCell ref="B208:B209"/>
    <mergeCell ref="C208:C209"/>
    <mergeCell ref="G208:G209"/>
    <mergeCell ref="G211:G212"/>
    <mergeCell ref="A214:A216"/>
    <mergeCell ref="D214:D216"/>
    <mergeCell ref="B215:B216"/>
    <mergeCell ref="C215:C216"/>
    <mergeCell ref="G215:G216"/>
    <mergeCell ref="G218:G219"/>
    <mergeCell ref="A221:A223"/>
    <mergeCell ref="D221:D223"/>
    <mergeCell ref="B222:B223"/>
    <mergeCell ref="C222:C223"/>
    <mergeCell ref="G222:G223"/>
    <mergeCell ref="G225:G226"/>
    <mergeCell ref="A228:A230"/>
    <mergeCell ref="D228:D230"/>
    <mergeCell ref="B229:B230"/>
    <mergeCell ref="C229:C230"/>
    <mergeCell ref="G229:G230"/>
    <mergeCell ref="G232:G233"/>
    <mergeCell ref="A235:A237"/>
    <mergeCell ref="D235:D237"/>
    <mergeCell ref="B236:B237"/>
    <mergeCell ref="C236:C237"/>
    <mergeCell ref="G236:G237"/>
    <mergeCell ref="G239:G240"/>
    <mergeCell ref="A242:A244"/>
    <mergeCell ref="D242:D244"/>
    <mergeCell ref="B243:B244"/>
    <mergeCell ref="C243:C244"/>
    <mergeCell ref="G243:G244"/>
    <mergeCell ref="G246:G247"/>
    <mergeCell ref="A249:A251"/>
    <mergeCell ref="D249:D251"/>
    <mergeCell ref="B250:B251"/>
    <mergeCell ref="C250:C251"/>
    <mergeCell ref="G250:G251"/>
    <mergeCell ref="G253:G254"/>
    <mergeCell ref="A256:A258"/>
    <mergeCell ref="D256:D258"/>
    <mergeCell ref="B257:B258"/>
    <mergeCell ref="C257:C258"/>
    <mergeCell ref="G257:G258"/>
    <mergeCell ref="G260:G261"/>
    <mergeCell ref="A263:A265"/>
    <mergeCell ref="D263:D265"/>
    <mergeCell ref="B264:B265"/>
    <mergeCell ref="C264:C265"/>
    <mergeCell ref="G264:G265"/>
    <mergeCell ref="G267:G268"/>
    <mergeCell ref="A270:A272"/>
    <mergeCell ref="D270:D272"/>
    <mergeCell ref="B271:B272"/>
    <mergeCell ref="C271:C272"/>
    <mergeCell ref="G271:G272"/>
    <mergeCell ref="G274:G275"/>
    <mergeCell ref="A277:A279"/>
    <mergeCell ref="D277:D279"/>
    <mergeCell ref="B278:B279"/>
    <mergeCell ref="C278:C279"/>
    <mergeCell ref="G278:G279"/>
    <mergeCell ref="G281:G282"/>
    <mergeCell ref="A284:A286"/>
    <mergeCell ref="D284:D286"/>
    <mergeCell ref="B285:B286"/>
    <mergeCell ref="C285:C286"/>
    <mergeCell ref="G285:G286"/>
    <mergeCell ref="G288:G289"/>
    <mergeCell ref="A291:A293"/>
    <mergeCell ref="D291:D293"/>
    <mergeCell ref="B292:B293"/>
    <mergeCell ref="C292:C293"/>
    <mergeCell ref="G292:G293"/>
    <mergeCell ref="G295:G296"/>
    <mergeCell ref="A298:A300"/>
    <mergeCell ref="D298:D300"/>
    <mergeCell ref="B299:B300"/>
    <mergeCell ref="C299:C300"/>
    <mergeCell ref="G299:G300"/>
    <mergeCell ref="G302:G303"/>
    <mergeCell ref="A305:A307"/>
    <mergeCell ref="D305:D307"/>
    <mergeCell ref="B306:B307"/>
    <mergeCell ref="C306:C307"/>
    <mergeCell ref="G306:G307"/>
    <mergeCell ref="G309:G310"/>
    <mergeCell ref="A312:A314"/>
    <mergeCell ref="D312:D314"/>
    <mergeCell ref="B313:B314"/>
    <mergeCell ref="C313:C314"/>
    <mergeCell ref="G313:G314"/>
    <mergeCell ref="G316:G317"/>
    <mergeCell ref="A319:A321"/>
    <mergeCell ref="D319:D321"/>
    <mergeCell ref="B320:B321"/>
    <mergeCell ref="C320:C321"/>
    <mergeCell ref="G320:G321"/>
    <mergeCell ref="G323:G324"/>
    <mergeCell ref="A326:A328"/>
    <mergeCell ref="D326:D328"/>
    <mergeCell ref="B327:B328"/>
    <mergeCell ref="C327:C328"/>
    <mergeCell ref="G327:G328"/>
    <mergeCell ref="G330:G331"/>
    <mergeCell ref="A333:A335"/>
    <mergeCell ref="D333:D335"/>
    <mergeCell ref="B334:B335"/>
    <mergeCell ref="C334:C335"/>
    <mergeCell ref="G334:G335"/>
    <mergeCell ref="G337:G338"/>
    <mergeCell ref="A340:A342"/>
    <mergeCell ref="D340:D342"/>
    <mergeCell ref="B341:B342"/>
    <mergeCell ref="C341:C342"/>
    <mergeCell ref="G341:G342"/>
    <mergeCell ref="G344:G345"/>
    <mergeCell ref="A347:A349"/>
    <mergeCell ref="D347:D349"/>
    <mergeCell ref="B348:B349"/>
    <mergeCell ref="C348:C349"/>
    <mergeCell ref="G348:G349"/>
    <mergeCell ref="G351:G352"/>
    <mergeCell ref="A354:A356"/>
    <mergeCell ref="D354:D356"/>
    <mergeCell ref="B355:B356"/>
    <mergeCell ref="C355:C356"/>
    <mergeCell ref="G355:G356"/>
    <mergeCell ref="G358:G359"/>
    <mergeCell ref="A361:A363"/>
    <mergeCell ref="D361:D363"/>
    <mergeCell ref="B362:B363"/>
    <mergeCell ref="C362:C363"/>
    <mergeCell ref="G362:G363"/>
    <mergeCell ref="G365:G366"/>
    <mergeCell ref="A368:A370"/>
    <mergeCell ref="D368:D370"/>
    <mergeCell ref="B369:B370"/>
    <mergeCell ref="C369:C370"/>
    <mergeCell ref="G369:G370"/>
    <mergeCell ref="G372:G373"/>
    <mergeCell ref="A375:A377"/>
    <mergeCell ref="D375:D377"/>
    <mergeCell ref="B376:B377"/>
    <mergeCell ref="C376:C377"/>
    <mergeCell ref="G376:G377"/>
    <mergeCell ref="G379:G380"/>
    <mergeCell ref="A382:A384"/>
    <mergeCell ref="D382:D384"/>
    <mergeCell ref="B383:B384"/>
    <mergeCell ref="C383:C384"/>
    <mergeCell ref="G383:G384"/>
    <mergeCell ref="G386:G387"/>
    <mergeCell ref="A389:A391"/>
    <mergeCell ref="D389:D391"/>
    <mergeCell ref="B390:B391"/>
    <mergeCell ref="C390:C391"/>
    <mergeCell ref="G390:G391"/>
    <mergeCell ref="G393:G394"/>
    <mergeCell ref="A396:A398"/>
    <mergeCell ref="D396:D398"/>
    <mergeCell ref="B397:B398"/>
    <mergeCell ref="C397:C398"/>
    <mergeCell ref="G397:G398"/>
    <mergeCell ref="G400:G401"/>
    <mergeCell ref="A403:A405"/>
    <mergeCell ref="D403:D405"/>
    <mergeCell ref="B404:B405"/>
    <mergeCell ref="C404:C405"/>
    <mergeCell ref="G404:G405"/>
    <mergeCell ref="G407:G408"/>
    <mergeCell ref="G428:G429"/>
    <mergeCell ref="A417:A419"/>
    <mergeCell ref="D417:D419"/>
    <mergeCell ref="B418:B419"/>
    <mergeCell ref="C418:C419"/>
    <mergeCell ref="G418:G419"/>
    <mergeCell ref="G421:G422"/>
    <mergeCell ref="A424:A426"/>
    <mergeCell ref="D424:D426"/>
    <mergeCell ref="B425:B426"/>
    <mergeCell ref="C425:C426"/>
    <mergeCell ref="A410:A412"/>
    <mergeCell ref="G425:G426"/>
    <mergeCell ref="D410:D412"/>
    <mergeCell ref="B411:B412"/>
    <mergeCell ref="C411:C412"/>
    <mergeCell ref="G411:G412"/>
    <mergeCell ref="G414:G415"/>
  </mergeCells>
  <dataValidations count="9">
    <dataValidation allowBlank="1" showInputMessage="1" showErrorMessage="1" promptTitle="記録の入力について" prompt="過去1年の最高記録を入力してください。&#10;&#10;トラック種目は、&#10;半角数字と「.」（半角ピリオド）&#10;フィールド種目は、&#10;「m」半角ｍで記入して下さい。&#10;混成種目は半角数字のみで入力してください。&#10;例）１５分０５秒３２→　15.05.32&#10;　　　４２ｍ２３　　　→　　42m23&#10;      ６３４５点　　　→　　6345&#10;&#10;また、記録なしの場合はそのまま「記録なし」として下さい。&#10;空欄にするとエラーになります。" sqref="F11"/>
    <dataValidation allowBlank="1" showInputMessage="1" showErrorMessage="1" promptTitle="記録の入力について" prompt="過去1年の最高記録を入力してください。&#10;&#10;トラック種目は、&#10;半角数字と「.」（半角ピリオド）&#10;フィールド種目は、&#10;「m」半角ｍで記入して下さい。&#10;混成種目は半角数字のみで入力してください。&#10;例）１５分０５秒３２→　15.05.32&#10;　　　４２ｍ２３　　　→　　42m23&#10;      ６３４５点　　　→　　6345" sqref="F12:F16 F137:F142 F130:F135 F123:F128 F116:F121 F109:F114 F102:F107 F95:F100 F88:F93 F81:F86 F74:F79 F67:F72 F60:F65 F53:F58 F46:F51 F39:F44 F32:F37 F25:F30 F18:F23 F424:F429 F214:F219 F200:F205 F193:F198 F186:F191 F179:F184 F172:F177 F165:F170 F158:F163 F151:F156 F207:F212 F417:F422 F410:F415 F403:F408 F396:F401 F389:F394 F382:F387 F375:F380 F368:F373 F361:F366 F354:F359 F347:F352 F340:F345 F333:F338 F326:F331 F319:F324 F312:F317 F305:F310 F298:F303 F291:F296 F284:F289 F277:F282 F270:F275 F263:F268 F256:F261 F249:F254 F242:F247 F235:F240 F228:F233 F221:F226 F144:F149"/>
    <dataValidation type="list" allowBlank="1" showInputMessage="1" showErrorMessage="1" sqref="G12:G13 G148:G149 G141:G142 G134:G135 G127:G128 G120:G121 G113:G114 G106:G107 G99:G100 G92:G93 G85:G86 G78:G79 G71:G72 G64:G65 G57:G58 G50:G51 G43:G44 G36:G37 G29:G30 G22:G23 G145:G146 G138:G139 G131:G132 G124:G125 G117:G118 G110:G111 G103:G104 G96:G97 G89:G90 G82:G83 G75:G76 G68:G69 G61:G62 G54:G55 G47:G48 G40:G41 G33:G34 G26:G27 G19:G20 G15:G16 G428:G429 G215:G216 G218:G219 G201:G202 G204:G205 G194:G195 G197:G198 G187:G188 G190:G191 G180:G181 G183:G184 G173:G174 G176:G177 G166:G167 G169:G170 G159:G160 G162:G163 G152:G153 G155:G156 G208:G209 G211:G212 G425:G426 G418:G419 G421:G422 G411:G412 G414:G415 G404:G405 G407:G408 G397:G398 G400:G401 G390:G391 G393:G394 G383:G384 G386:G387 G376:G377 G379:G380 G369:G370 G372:G373 G362:G363 G365:G366 G355:G356 G358:G359 G348:G349 G351:G352 G341:G342 G344:G345 G334:G335 G337:G338 G327:G328 G330:G331 G320:G321 G323:G324 G313:G314 G316:G317 G306:G307 G309:G310 G299:G300 G302:G303 G292:G293 G295:G296">
      <formula1>リレー</formula1>
    </dataValidation>
    <dataValidation type="list" allowBlank="1" showInputMessage="1" showErrorMessage="1" sqref="G285:G286 G288:G289 G278:G279 G281:G282 G271:G272 G274:G275 G264:G265 G267:G268 G257:G258 G260:G261 G250:G251 G253:G254 G243:G244 G246:G247 G236:G237 G239:G240 G229:G230 G232:G233 G222:G223 G225:G226">
      <formula1>リレー</formula1>
    </dataValidation>
    <dataValidation type="list" allowBlank="1" showInputMessage="1" showErrorMessage="1" imeMode="on" sqref="P5">
      <formula1>#REF!</formula1>
    </dataValidation>
    <dataValidation type="list" allowBlank="1" showInputMessage="1" showErrorMessage="1" imeMode="on" sqref="N5">
      <formula1>$N$5:$N$17</formula1>
    </dataValidation>
    <dataValidation allowBlank="1" showInputMessage="1" showErrorMessage="1" promptTitle="登録番号について" prompt="東北学連登録番号を入力してください。&#10;氏名等個人情報が自動入力されます。&#10;新規登録等で登録申請中の場合は&#10;「申請中」と入力してください。&#10;また登録済みでも新規登録の場合は&#10;正しく出力されないことがあります。&#10;その場合はお手数ですが直接ご入力下さい。" sqref="C427:C429"/>
    <dataValidation type="list" allowBlank="1" showInputMessage="1" showErrorMessage="1" imeMode="on" sqref="N2">
      <formula1>$N$2:$N$17</formula1>
    </dataValidation>
    <dataValidation type="list" allowBlank="1" showInputMessage="1" showErrorMessage="1" sqref="E11:E16 E18:E23 E25:E30 E32:E37 E39:E44 E46:E51 E53:E58 E60:E65 E67:E72 E74:E79 E81:E86 E88:E93 E95:E100 E102:E107 E109:E114 E116:E121 E123:E128 E130:E135 E137:E142 E144:E149 E151:E156 E158:E163 E165:E170 E172:E177 E179:E184 E186:E191 E193:E198 E200:E205 E207:E212 E214:E219 E221:E226 E228:E233 E235:E240 E242:E247 E249:E254 E256:E261 E263:E268 E270:E275 E277:E282 E284:E289 E291:E296 E298:E303 E305:E310 E312:E317 E319:E324 E326:E331 E333:E338 E340:E345 E347:E352 E354:E359 E361:E366 E368:E373 E375:E380 E382:E387 E389:E394 E396:E401 E403:E408 E410:E415 E417:E422 E424:E429">
      <formula1>女子競技名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rowBreaks count="5" manualBreakCount="5">
    <brk id="79" max="9" man="1"/>
    <brk id="149" max="9" man="1"/>
    <brk id="219" max="9" man="1"/>
    <brk id="289" max="9" man="1"/>
    <brk id="359" max="9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19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4.125" style="14" customWidth="1"/>
    <col min="2" max="2" width="7.625" style="14" customWidth="1"/>
    <col min="3" max="4" width="15.125" style="14" customWidth="1"/>
    <col min="5" max="5" width="5.625" style="14" customWidth="1"/>
    <col min="6" max="6" width="12.125" style="14" customWidth="1"/>
    <col min="7" max="7" width="4.875" style="14" customWidth="1"/>
    <col min="8" max="8" width="4.125" style="14" customWidth="1"/>
    <col min="9" max="9" width="7.625" style="14" customWidth="1"/>
    <col min="10" max="11" width="15.125" style="14" customWidth="1"/>
    <col min="12" max="12" width="5.625" style="14" customWidth="1"/>
    <col min="13" max="13" width="12.125" style="14" customWidth="1"/>
    <col min="14" max="16384" width="9.00390625" style="14" customWidth="1"/>
  </cols>
  <sheetData>
    <row r="1" spans="1:11" ht="36" customHeight="1" thickBot="1">
      <c r="A1" s="203" t="s">
        <v>169</v>
      </c>
      <c r="B1" s="203"/>
      <c r="C1" s="203" t="s">
        <v>35</v>
      </c>
      <c r="D1" s="203"/>
      <c r="H1" s="203" t="s">
        <v>170</v>
      </c>
      <c r="I1" s="203"/>
      <c r="J1" s="203" t="s">
        <v>35</v>
      </c>
      <c r="K1" s="203"/>
    </row>
    <row r="2" spans="1:13" ht="40.5" customHeight="1">
      <c r="A2" s="207">
        <f>'２２大戦'!C11</f>
        <v>0</v>
      </c>
      <c r="B2" s="208"/>
      <c r="C2" s="208"/>
      <c r="D2" s="209"/>
      <c r="E2" s="12" t="s">
        <v>126</v>
      </c>
      <c r="F2" s="18" t="s">
        <v>2083</v>
      </c>
      <c r="H2" s="207">
        <f>A2</f>
        <v>0</v>
      </c>
      <c r="I2" s="208"/>
      <c r="J2" s="208"/>
      <c r="K2" s="209"/>
      <c r="L2" s="12" t="s">
        <v>126</v>
      </c>
      <c r="M2" s="18" t="s">
        <v>2083</v>
      </c>
    </row>
    <row r="3" spans="1:13" ht="23.25" customHeight="1">
      <c r="A3" s="204" t="s">
        <v>2084</v>
      </c>
      <c r="B3" s="205"/>
      <c r="C3" s="59" t="s">
        <v>121</v>
      </c>
      <c r="D3" s="61" t="s">
        <v>134</v>
      </c>
      <c r="E3" s="7" t="s">
        <v>122</v>
      </c>
      <c r="F3" s="19" t="s">
        <v>124</v>
      </c>
      <c r="H3" s="204" t="s">
        <v>2084</v>
      </c>
      <c r="I3" s="205"/>
      <c r="J3" s="59" t="s">
        <v>121</v>
      </c>
      <c r="K3" s="61" t="s">
        <v>134</v>
      </c>
      <c r="L3" s="7" t="s">
        <v>122</v>
      </c>
      <c r="M3" s="19" t="s">
        <v>124</v>
      </c>
    </row>
    <row r="4" spans="1:13" ht="20.25" customHeight="1">
      <c r="A4" s="206"/>
      <c r="B4" s="196"/>
      <c r="C4" s="59"/>
      <c r="D4" s="62"/>
      <c r="E4" s="7"/>
      <c r="F4" s="19"/>
      <c r="H4" s="206"/>
      <c r="I4" s="196"/>
      <c r="J4" s="59"/>
      <c r="K4" s="62"/>
      <c r="L4" s="7"/>
      <c r="M4" s="19"/>
    </row>
    <row r="5" spans="1:13" ht="20.25" customHeight="1">
      <c r="A5" s="206"/>
      <c r="B5" s="196"/>
      <c r="C5" s="59"/>
      <c r="D5" s="62"/>
      <c r="E5" s="7"/>
      <c r="F5" s="19"/>
      <c r="H5" s="206"/>
      <c r="I5" s="196"/>
      <c r="J5" s="59"/>
      <c r="K5" s="62"/>
      <c r="L5" s="7"/>
      <c r="M5" s="19"/>
    </row>
    <row r="6" spans="1:13" ht="20.25" customHeight="1">
      <c r="A6" s="206"/>
      <c r="B6" s="196"/>
      <c r="C6" s="59"/>
      <c r="D6" s="62"/>
      <c r="E6" s="7"/>
      <c r="F6" s="19"/>
      <c r="H6" s="206"/>
      <c r="I6" s="196"/>
      <c r="J6" s="59"/>
      <c r="K6" s="62"/>
      <c r="L6" s="7"/>
      <c r="M6" s="19"/>
    </row>
    <row r="7" spans="1:13" ht="20.25" customHeight="1">
      <c r="A7" s="206"/>
      <c r="B7" s="196"/>
      <c r="C7" s="59"/>
      <c r="D7" s="62"/>
      <c r="E7" s="7"/>
      <c r="F7" s="19"/>
      <c r="H7" s="206"/>
      <c r="I7" s="196"/>
      <c r="J7" s="59"/>
      <c r="K7" s="62"/>
      <c r="L7" s="7"/>
      <c r="M7" s="19"/>
    </row>
    <row r="8" spans="1:13" ht="20.25" customHeight="1">
      <c r="A8" s="206"/>
      <c r="B8" s="196"/>
      <c r="C8" s="59"/>
      <c r="D8" s="62"/>
      <c r="E8" s="7"/>
      <c r="F8" s="19"/>
      <c r="H8" s="206"/>
      <c r="I8" s="196"/>
      <c r="J8" s="59"/>
      <c r="K8" s="62"/>
      <c r="L8" s="7"/>
      <c r="M8" s="19"/>
    </row>
    <row r="9" spans="1:13" ht="20.25" customHeight="1" thickBot="1">
      <c r="A9" s="210"/>
      <c r="B9" s="197"/>
      <c r="C9" s="121"/>
      <c r="D9" s="127"/>
      <c r="E9" s="120"/>
      <c r="F9" s="128"/>
      <c r="G9" s="122"/>
      <c r="H9" s="210"/>
      <c r="I9" s="197"/>
      <c r="J9" s="121"/>
      <c r="K9" s="127"/>
      <c r="L9" s="120"/>
      <c r="M9" s="128"/>
    </row>
    <row r="10" ht="67.5" customHeight="1"/>
    <row r="11" spans="1:11" ht="36" customHeight="1" thickBot="1">
      <c r="A11" s="203" t="s">
        <v>169</v>
      </c>
      <c r="B11" s="203"/>
      <c r="C11" s="203" t="s">
        <v>36</v>
      </c>
      <c r="D11" s="203"/>
      <c r="H11" s="203" t="s">
        <v>170</v>
      </c>
      <c r="I11" s="203"/>
      <c r="J11" s="203" t="s">
        <v>36</v>
      </c>
      <c r="K11" s="203"/>
    </row>
    <row r="12" spans="1:13" ht="40.5" customHeight="1">
      <c r="A12" s="207">
        <f>A2</f>
        <v>0</v>
      </c>
      <c r="B12" s="208"/>
      <c r="C12" s="208"/>
      <c r="D12" s="209"/>
      <c r="E12" s="12" t="s">
        <v>126</v>
      </c>
      <c r="F12" s="18" t="s">
        <v>2083</v>
      </c>
      <c r="H12" s="207">
        <f>A2</f>
        <v>0</v>
      </c>
      <c r="I12" s="208"/>
      <c r="J12" s="208"/>
      <c r="K12" s="209"/>
      <c r="L12" s="12" t="s">
        <v>126</v>
      </c>
      <c r="M12" s="18" t="s">
        <v>2083</v>
      </c>
    </row>
    <row r="13" spans="1:13" ht="23.25" customHeight="1">
      <c r="A13" s="204" t="s">
        <v>2084</v>
      </c>
      <c r="B13" s="205"/>
      <c r="C13" s="59" t="s">
        <v>121</v>
      </c>
      <c r="D13" s="61" t="s">
        <v>134</v>
      </c>
      <c r="E13" s="7" t="s">
        <v>122</v>
      </c>
      <c r="F13" s="19" t="s">
        <v>124</v>
      </c>
      <c r="H13" s="204" t="s">
        <v>2084</v>
      </c>
      <c r="I13" s="205"/>
      <c r="J13" s="59" t="s">
        <v>121</v>
      </c>
      <c r="K13" s="61" t="s">
        <v>134</v>
      </c>
      <c r="L13" s="7" t="s">
        <v>122</v>
      </c>
      <c r="M13" s="19" t="s">
        <v>124</v>
      </c>
    </row>
    <row r="14" spans="1:13" ht="20.25" customHeight="1">
      <c r="A14" s="206"/>
      <c r="B14" s="196"/>
      <c r="C14" s="59"/>
      <c r="D14" s="62"/>
      <c r="E14" s="7"/>
      <c r="F14" s="19"/>
      <c r="H14" s="206"/>
      <c r="I14" s="196"/>
      <c r="J14" s="59"/>
      <c r="K14" s="62"/>
      <c r="L14" s="7"/>
      <c r="M14" s="19"/>
    </row>
    <row r="15" spans="1:13" ht="20.25" customHeight="1">
      <c r="A15" s="206"/>
      <c r="B15" s="196"/>
      <c r="C15" s="59"/>
      <c r="D15" s="62"/>
      <c r="E15" s="7"/>
      <c r="F15" s="19"/>
      <c r="H15" s="206"/>
      <c r="I15" s="196"/>
      <c r="J15" s="59"/>
      <c r="K15" s="62"/>
      <c r="L15" s="7"/>
      <c r="M15" s="19"/>
    </row>
    <row r="16" spans="1:13" ht="20.25" customHeight="1">
      <c r="A16" s="206"/>
      <c r="B16" s="196"/>
      <c r="C16" s="59"/>
      <c r="D16" s="62"/>
      <c r="E16" s="7"/>
      <c r="F16" s="19"/>
      <c r="H16" s="206"/>
      <c r="I16" s="196"/>
      <c r="J16" s="59"/>
      <c r="K16" s="62"/>
      <c r="L16" s="7"/>
      <c r="M16" s="19"/>
    </row>
    <row r="17" spans="1:13" ht="20.25" customHeight="1">
      <c r="A17" s="206"/>
      <c r="B17" s="196"/>
      <c r="C17" s="59"/>
      <c r="D17" s="62"/>
      <c r="E17" s="7"/>
      <c r="F17" s="19"/>
      <c r="H17" s="206"/>
      <c r="I17" s="196"/>
      <c r="J17" s="59"/>
      <c r="K17" s="62"/>
      <c r="L17" s="7"/>
      <c r="M17" s="19"/>
    </row>
    <row r="18" spans="1:13" ht="20.25" customHeight="1">
      <c r="A18" s="206"/>
      <c r="B18" s="196"/>
      <c r="C18" s="59"/>
      <c r="D18" s="62"/>
      <c r="E18" s="7"/>
      <c r="F18" s="19"/>
      <c r="H18" s="206"/>
      <c r="I18" s="196"/>
      <c r="J18" s="59"/>
      <c r="K18" s="62"/>
      <c r="L18" s="7"/>
      <c r="M18" s="19"/>
    </row>
    <row r="19" spans="1:13" ht="20.25" customHeight="1" thickBot="1">
      <c r="A19" s="210"/>
      <c r="B19" s="197"/>
      <c r="C19" s="121"/>
      <c r="D19" s="127"/>
      <c r="E19" s="120"/>
      <c r="F19" s="128"/>
      <c r="G19" s="122"/>
      <c r="H19" s="210"/>
      <c r="I19" s="197"/>
      <c r="J19" s="121"/>
      <c r="K19" s="127"/>
      <c r="L19" s="120"/>
      <c r="M19" s="128"/>
    </row>
  </sheetData>
  <sheetProtection/>
  <mergeCells count="40">
    <mergeCell ref="H19:I19"/>
    <mergeCell ref="A15:B15"/>
    <mergeCell ref="A16:B16"/>
    <mergeCell ref="A17:B17"/>
    <mergeCell ref="A18:B18"/>
    <mergeCell ref="A19:B19"/>
    <mergeCell ref="H14:I14"/>
    <mergeCell ref="H15:I15"/>
    <mergeCell ref="H16:I16"/>
    <mergeCell ref="H17:I17"/>
    <mergeCell ref="H18:I18"/>
    <mergeCell ref="A2:D2"/>
    <mergeCell ref="H11:I11"/>
    <mergeCell ref="H2:K2"/>
    <mergeCell ref="H9:I9"/>
    <mergeCell ref="A14:B14"/>
    <mergeCell ref="C1:D1"/>
    <mergeCell ref="A1:B1"/>
    <mergeCell ref="A3:B3"/>
    <mergeCell ref="A13:B13"/>
    <mergeCell ref="A11:B11"/>
    <mergeCell ref="C11:D11"/>
    <mergeCell ref="A12:D12"/>
    <mergeCell ref="A4:B4"/>
    <mergeCell ref="J11:K11"/>
    <mergeCell ref="H12:K12"/>
    <mergeCell ref="H13:I13"/>
    <mergeCell ref="A5:B5"/>
    <mergeCell ref="A6:B6"/>
    <mergeCell ref="A7:B7"/>
    <mergeCell ref="A8:B8"/>
    <mergeCell ref="A9:B9"/>
    <mergeCell ref="H5:I5"/>
    <mergeCell ref="H8:I8"/>
    <mergeCell ref="H1:I1"/>
    <mergeCell ref="J1:K1"/>
    <mergeCell ref="H3:I3"/>
    <mergeCell ref="H4:I4"/>
    <mergeCell ref="H6:I6"/>
    <mergeCell ref="H7:I7"/>
  </mergeCells>
  <dataValidations count="1">
    <dataValidation allowBlank="1" showInputMessage="1" showErrorMessage="1" promptTitle="リレー種目の記録入力について" prompt="男女エントリーの時と同じ形式で&#10;半角数字と「.」（ドット）で入力してください&#10;&#10;例）&#10;42秒11　　⇒　42.11&#10;3分21秒35　　⇒　3.21.35&#10;&#10;また、記録なしの場合はそのまま「記録なし」として下さい。&#10;空欄のままだとエラーになります。" sqref="F12 F2 M2 M1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29"/>
  <sheetViews>
    <sheetView view="pageBreakPreview" zoomScale="115" zoomScaleSheetLayoutView="115" zoomScalePageLayoutView="0" workbookViewId="0" topLeftCell="A26">
      <selection activeCell="D5" sqref="D5"/>
    </sheetView>
  </sheetViews>
  <sheetFormatPr defaultColWidth="9.00390625" defaultRowHeight="13.5"/>
  <cols>
    <col min="1" max="4" width="14.50390625" style="14" customWidth="1"/>
    <col min="5" max="5" width="9.625" style="14" customWidth="1"/>
    <col min="6" max="9" width="14.50390625" style="14" customWidth="1"/>
    <col min="10" max="16384" width="9.00390625" style="14" customWidth="1"/>
  </cols>
  <sheetData>
    <row r="1" spans="1:8" ht="30.75" customHeight="1">
      <c r="A1" s="211">
        <f>'２２大戦'!C11</f>
        <v>0</v>
      </c>
      <c r="B1" s="211"/>
      <c r="C1" s="211"/>
      <c r="F1" s="212">
        <f>A1</f>
        <v>0</v>
      </c>
      <c r="G1" s="212"/>
      <c r="H1" s="212"/>
    </row>
    <row r="2" spans="1:9" ht="26.25" customHeight="1" thickBot="1">
      <c r="A2" s="60" t="s">
        <v>132</v>
      </c>
      <c r="D2" s="65" t="s">
        <v>42</v>
      </c>
      <c r="F2" s="60" t="s">
        <v>133</v>
      </c>
      <c r="I2" s="65" t="s">
        <v>42</v>
      </c>
    </row>
    <row r="3" spans="1:9" ht="15" customHeight="1" thickBot="1">
      <c r="A3" s="35" t="s">
        <v>165</v>
      </c>
      <c r="B3" s="36" t="s">
        <v>166</v>
      </c>
      <c r="C3" s="36" t="s">
        <v>167</v>
      </c>
      <c r="D3" s="37" t="s">
        <v>168</v>
      </c>
      <c r="F3" s="35" t="s">
        <v>165</v>
      </c>
      <c r="G3" s="36" t="s">
        <v>166</v>
      </c>
      <c r="H3" s="36" t="s">
        <v>167</v>
      </c>
      <c r="I3" s="37" t="s">
        <v>168</v>
      </c>
    </row>
    <row r="4" spans="1:9" ht="15" customHeight="1">
      <c r="A4" s="31" t="s">
        <v>105</v>
      </c>
      <c r="B4" s="38"/>
      <c r="C4" s="39"/>
      <c r="D4" s="40"/>
      <c r="F4" s="31" t="s">
        <v>105</v>
      </c>
      <c r="G4" s="38"/>
      <c r="H4" s="39"/>
      <c r="I4" s="40"/>
    </row>
    <row r="5" spans="1:9" ht="15" customHeight="1">
      <c r="A5" s="32" t="s">
        <v>106</v>
      </c>
      <c r="B5" s="41"/>
      <c r="C5" s="42"/>
      <c r="D5" s="43"/>
      <c r="F5" s="32" t="s">
        <v>106</v>
      </c>
      <c r="G5" s="41"/>
      <c r="H5" s="42"/>
      <c r="I5" s="43"/>
    </row>
    <row r="6" spans="1:9" ht="15" customHeight="1">
      <c r="A6" s="32" t="s">
        <v>107</v>
      </c>
      <c r="B6" s="41"/>
      <c r="C6" s="42"/>
      <c r="D6" s="43"/>
      <c r="F6" s="32" t="s">
        <v>107</v>
      </c>
      <c r="G6" s="41"/>
      <c r="H6" s="42"/>
      <c r="I6" s="43"/>
    </row>
    <row r="7" spans="1:9" ht="15" customHeight="1">
      <c r="A7" s="32" t="s">
        <v>108</v>
      </c>
      <c r="B7" s="41"/>
      <c r="C7" s="42"/>
      <c r="D7" s="43"/>
      <c r="F7" s="32" t="s">
        <v>108</v>
      </c>
      <c r="G7" s="41"/>
      <c r="H7" s="42"/>
      <c r="I7" s="43"/>
    </row>
    <row r="8" spans="1:9" ht="15" customHeight="1">
      <c r="A8" s="32" t="s">
        <v>109</v>
      </c>
      <c r="B8" s="41"/>
      <c r="C8" s="42"/>
      <c r="D8" s="43"/>
      <c r="F8" s="32" t="s">
        <v>109</v>
      </c>
      <c r="G8" s="41"/>
      <c r="H8" s="42"/>
      <c r="I8" s="43"/>
    </row>
    <row r="9" spans="1:9" ht="15" customHeight="1">
      <c r="A9" s="32" t="s">
        <v>110</v>
      </c>
      <c r="B9" s="41"/>
      <c r="C9" s="42"/>
      <c r="D9" s="43"/>
      <c r="F9" s="32" t="s">
        <v>110</v>
      </c>
      <c r="G9" s="41"/>
      <c r="H9" s="42"/>
      <c r="I9" s="43"/>
    </row>
    <row r="10" spans="1:9" ht="15" customHeight="1">
      <c r="A10" s="32" t="s">
        <v>307</v>
      </c>
      <c r="B10" s="41"/>
      <c r="C10" s="42"/>
      <c r="D10" s="43"/>
      <c r="F10" s="32"/>
      <c r="G10" s="41"/>
      <c r="H10" s="42"/>
      <c r="I10" s="43"/>
    </row>
    <row r="11" spans="1:9" ht="15" customHeight="1">
      <c r="A11" s="32" t="s">
        <v>306</v>
      </c>
      <c r="B11" s="41"/>
      <c r="C11" s="42"/>
      <c r="D11" s="43"/>
      <c r="F11" s="32" t="s">
        <v>38</v>
      </c>
      <c r="G11" s="41"/>
      <c r="H11" s="42"/>
      <c r="I11" s="43"/>
    </row>
    <row r="12" spans="1:9" ht="15" customHeight="1">
      <c r="A12" s="32" t="s">
        <v>37</v>
      </c>
      <c r="B12" s="41"/>
      <c r="C12" s="42"/>
      <c r="D12" s="43"/>
      <c r="F12" s="32" t="s">
        <v>39</v>
      </c>
      <c r="G12" s="41"/>
      <c r="H12" s="42"/>
      <c r="I12" s="43"/>
    </row>
    <row r="13" spans="1:9" ht="15" customHeight="1">
      <c r="A13" s="32" t="s">
        <v>111</v>
      </c>
      <c r="B13" s="41"/>
      <c r="C13" s="42"/>
      <c r="D13" s="43"/>
      <c r="F13" s="32" t="s">
        <v>2080</v>
      </c>
      <c r="G13" s="41"/>
      <c r="H13" s="42"/>
      <c r="I13" s="43"/>
    </row>
    <row r="14" spans="1:9" ht="15" customHeight="1">
      <c r="A14" s="32" t="s">
        <v>302</v>
      </c>
      <c r="B14" s="41"/>
      <c r="C14" s="42"/>
      <c r="D14" s="43"/>
      <c r="F14" s="32" t="s">
        <v>113</v>
      </c>
      <c r="G14" s="41"/>
      <c r="H14" s="42"/>
      <c r="I14" s="43"/>
    </row>
    <row r="15" spans="1:9" ht="15" customHeight="1">
      <c r="A15" s="32" t="s">
        <v>113</v>
      </c>
      <c r="B15" s="41"/>
      <c r="C15" s="42"/>
      <c r="D15" s="43"/>
      <c r="F15" s="32" t="s">
        <v>114</v>
      </c>
      <c r="G15" s="41"/>
      <c r="H15" s="42"/>
      <c r="I15" s="43"/>
    </row>
    <row r="16" spans="1:9" ht="15" customHeight="1">
      <c r="A16" s="32" t="s">
        <v>114</v>
      </c>
      <c r="B16" s="41"/>
      <c r="C16" s="42"/>
      <c r="D16" s="43"/>
      <c r="F16" s="32" t="s">
        <v>112</v>
      </c>
      <c r="G16" s="41"/>
      <c r="H16" s="42"/>
      <c r="I16" s="43"/>
    </row>
    <row r="17" spans="1:9" ht="15" customHeight="1">
      <c r="A17" s="32" t="s">
        <v>112</v>
      </c>
      <c r="B17" s="41"/>
      <c r="C17" s="42"/>
      <c r="D17" s="43"/>
      <c r="F17" s="32" t="s">
        <v>115</v>
      </c>
      <c r="G17" s="41"/>
      <c r="H17" s="42"/>
      <c r="I17" s="43"/>
    </row>
    <row r="18" spans="1:9" ht="15" customHeight="1">
      <c r="A18" s="32" t="s">
        <v>115</v>
      </c>
      <c r="B18" s="41"/>
      <c r="C18" s="42"/>
      <c r="D18" s="43"/>
      <c r="F18" s="32" t="s">
        <v>116</v>
      </c>
      <c r="G18" s="41"/>
      <c r="H18" s="42"/>
      <c r="I18" s="43"/>
    </row>
    <row r="19" spans="1:9" ht="15" customHeight="1">
      <c r="A19" s="32" t="s">
        <v>116</v>
      </c>
      <c r="B19" s="41"/>
      <c r="C19" s="42"/>
      <c r="D19" s="43"/>
      <c r="F19" s="32" t="s">
        <v>117</v>
      </c>
      <c r="G19" s="41"/>
      <c r="H19" s="42"/>
      <c r="I19" s="43"/>
    </row>
    <row r="20" spans="1:9" ht="15" customHeight="1">
      <c r="A20" s="32" t="s">
        <v>117</v>
      </c>
      <c r="B20" s="41"/>
      <c r="C20" s="42"/>
      <c r="D20" s="43"/>
      <c r="F20" s="32" t="s">
        <v>118</v>
      </c>
      <c r="G20" s="41"/>
      <c r="H20" s="42"/>
      <c r="I20" s="43"/>
    </row>
    <row r="21" spans="1:9" ht="15" customHeight="1">
      <c r="A21" s="32" t="s">
        <v>118</v>
      </c>
      <c r="B21" s="41"/>
      <c r="C21" s="42"/>
      <c r="D21" s="43"/>
      <c r="F21" s="32" t="s">
        <v>119</v>
      </c>
      <c r="G21" s="41"/>
      <c r="H21" s="42"/>
      <c r="I21" s="43"/>
    </row>
    <row r="22" spans="1:9" ht="15" customHeight="1">
      <c r="A22" s="32" t="s">
        <v>119</v>
      </c>
      <c r="B22" s="41"/>
      <c r="C22" s="42"/>
      <c r="D22" s="43"/>
      <c r="F22" s="32" t="s">
        <v>174</v>
      </c>
      <c r="G22" s="41"/>
      <c r="H22" s="42"/>
      <c r="I22" s="43"/>
    </row>
    <row r="23" spans="1:9" ht="15" customHeight="1" thickBot="1">
      <c r="A23" s="32" t="s">
        <v>120</v>
      </c>
      <c r="B23" s="41"/>
      <c r="C23" s="42"/>
      <c r="D23" s="43"/>
      <c r="F23" s="33"/>
      <c r="G23" s="41"/>
      <c r="H23" s="42"/>
      <c r="I23" s="43"/>
    </row>
    <row r="24" spans="1:9" ht="15" customHeight="1">
      <c r="A24" s="44" t="s">
        <v>4</v>
      </c>
      <c r="B24" s="34"/>
      <c r="C24" s="39"/>
      <c r="D24" s="40"/>
      <c r="F24" s="31" t="s">
        <v>163</v>
      </c>
      <c r="G24" s="34"/>
      <c r="H24" s="39"/>
      <c r="I24" s="40"/>
    </row>
    <row r="25" spans="1:9" ht="15" customHeight="1" thickBot="1">
      <c r="A25" s="20"/>
      <c r="B25" s="45"/>
      <c r="C25" s="46"/>
      <c r="D25" s="47"/>
      <c r="F25" s="33"/>
      <c r="G25" s="45"/>
      <c r="H25" s="46"/>
      <c r="I25" s="47"/>
    </row>
    <row r="26" spans="1:9" ht="15" customHeight="1">
      <c r="A26" s="48" t="s">
        <v>162</v>
      </c>
      <c r="B26" s="34"/>
      <c r="C26" s="39"/>
      <c r="D26" s="40"/>
      <c r="F26" s="49" t="s">
        <v>164</v>
      </c>
      <c r="G26" s="34"/>
      <c r="H26" s="39"/>
      <c r="I26" s="40"/>
    </row>
    <row r="27" spans="1:9" ht="15" customHeight="1" thickBot="1">
      <c r="A27" s="20"/>
      <c r="B27" s="50"/>
      <c r="C27" s="51"/>
      <c r="D27" s="52"/>
      <c r="F27" s="33"/>
      <c r="G27" s="50"/>
      <c r="H27" s="51"/>
      <c r="I27" s="52"/>
    </row>
    <row r="28" ht="15.75" customHeight="1"/>
    <row r="29" spans="2:7" ht="23.25" customHeight="1" thickBot="1">
      <c r="B29" s="54" t="s">
        <v>40</v>
      </c>
      <c r="C29" s="54"/>
      <c r="D29" s="54"/>
      <c r="E29" s="54"/>
      <c r="F29" s="63">
        <f>'２２大戦'!C25</f>
        <v>0</v>
      </c>
      <c r="G29" s="64" t="s">
        <v>41</v>
      </c>
    </row>
    <row r="30" ht="28.5" customHeight="1" thickTop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</sheetData>
  <sheetProtection/>
  <mergeCells count="2">
    <mergeCell ref="A1:C1"/>
    <mergeCell ref="F1:H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I55"/>
  <sheetViews>
    <sheetView view="pageBreakPreview" zoomScaleSheetLayoutView="100" zoomScalePageLayoutView="0" workbookViewId="0" topLeftCell="A1">
      <selection activeCell="A1" sqref="A1:I4"/>
    </sheetView>
  </sheetViews>
  <sheetFormatPr defaultColWidth="9.00390625" defaultRowHeight="13.5"/>
  <cols>
    <col min="1" max="1" width="9.00390625" style="2" customWidth="1"/>
    <col min="2" max="2" width="10.75390625" style="2" customWidth="1"/>
    <col min="3" max="3" width="11.50390625" style="2" customWidth="1"/>
    <col min="4" max="4" width="11.25390625" style="14" customWidth="1"/>
    <col min="5" max="5" width="6.625" style="14" customWidth="1"/>
    <col min="6" max="6" width="9.00390625" style="2" customWidth="1"/>
    <col min="7" max="7" width="6.125" style="14" customWidth="1"/>
    <col min="8" max="8" width="11.25390625" style="14" customWidth="1"/>
    <col min="9" max="9" width="10.375" style="4" customWidth="1"/>
    <col min="10" max="16384" width="9.00390625" style="2" customWidth="1"/>
  </cols>
  <sheetData>
    <row r="1" spans="1:9" ht="17.25" customHeight="1">
      <c r="A1" s="227" t="str">
        <f>'２２大戦'!A1</f>
        <v>第２７回　国公立２２大学対校陸上競技大会（対校）</v>
      </c>
      <c r="B1" s="227"/>
      <c r="C1" s="227"/>
      <c r="D1" s="227"/>
      <c r="E1" s="227"/>
      <c r="F1" s="227"/>
      <c r="G1" s="227"/>
      <c r="H1" s="227"/>
      <c r="I1" s="227"/>
    </row>
    <row r="2" spans="1:9" ht="17.25" customHeight="1">
      <c r="A2" s="227"/>
      <c r="B2" s="227"/>
      <c r="C2" s="227"/>
      <c r="D2" s="227"/>
      <c r="E2" s="227"/>
      <c r="F2" s="227"/>
      <c r="G2" s="227"/>
      <c r="H2" s="227"/>
      <c r="I2" s="227"/>
    </row>
    <row r="3" spans="3:9" ht="13.5">
      <c r="C3" s="228" t="s">
        <v>5</v>
      </c>
      <c r="D3" s="228"/>
      <c r="E3" s="228"/>
      <c r="F3" s="228"/>
      <c r="G3" s="228"/>
      <c r="H3" s="203" t="s">
        <v>43</v>
      </c>
      <c r="I3" s="203"/>
    </row>
    <row r="4" spans="3:9" ht="21" customHeight="1">
      <c r="C4" s="228"/>
      <c r="D4" s="228"/>
      <c r="E4" s="228"/>
      <c r="F4" s="228"/>
      <c r="G4" s="228"/>
      <c r="H4" s="203"/>
      <c r="I4" s="203"/>
    </row>
    <row r="5" spans="1:8" ht="17.25" customHeight="1">
      <c r="A5" s="214" t="s">
        <v>30</v>
      </c>
      <c r="B5" s="214"/>
      <c r="C5" s="229">
        <f>'２２大戦'!C11</f>
        <v>0</v>
      </c>
      <c r="D5" s="229"/>
      <c r="E5" s="229"/>
      <c r="F5" s="229"/>
      <c r="G5" s="229"/>
      <c r="H5" s="229"/>
    </row>
    <row r="6" spans="1:8" ht="17.25" customHeight="1">
      <c r="A6" s="214"/>
      <c r="B6" s="214"/>
      <c r="C6" s="229"/>
      <c r="D6" s="229"/>
      <c r="E6" s="229"/>
      <c r="F6" s="229"/>
      <c r="G6" s="229"/>
      <c r="H6" s="229"/>
    </row>
    <row r="7" spans="3:8" ht="7.5" customHeight="1">
      <c r="C7" s="4"/>
      <c r="D7" s="4"/>
      <c r="E7" s="4"/>
      <c r="F7" s="4"/>
      <c r="G7" s="4"/>
      <c r="H7" s="4"/>
    </row>
    <row r="8" spans="1:9" s="25" customFormat="1" ht="17.25">
      <c r="A8" s="223" t="s">
        <v>156</v>
      </c>
      <c r="B8" s="223"/>
      <c r="C8" s="224">
        <f>'２２大戦'!C25</f>
        <v>0</v>
      </c>
      <c r="D8" s="224"/>
      <c r="E8" s="224"/>
      <c r="F8" s="224"/>
      <c r="G8" s="224"/>
      <c r="H8" s="224" t="s">
        <v>6</v>
      </c>
      <c r="I8" s="24"/>
    </row>
    <row r="9" spans="1:9" s="25" customFormat="1" ht="17.25">
      <c r="A9" s="223"/>
      <c r="B9" s="223"/>
      <c r="C9" s="224"/>
      <c r="D9" s="224"/>
      <c r="E9" s="224"/>
      <c r="F9" s="224"/>
      <c r="G9" s="224"/>
      <c r="H9" s="224"/>
      <c r="I9" s="24"/>
    </row>
    <row r="10" ht="8.25" customHeight="1"/>
    <row r="11" spans="1:6" ht="13.5">
      <c r="A11" s="230" t="s">
        <v>31</v>
      </c>
      <c r="B11" s="230"/>
      <c r="C11" s="14" t="s">
        <v>9</v>
      </c>
      <c r="D11" s="238">
        <f>IF('２２大戦'!D28="","",'２２大戦'!D28)</f>
      </c>
      <c r="E11" s="238"/>
      <c r="F11" s="238"/>
    </row>
    <row r="12" spans="1:9" ht="13.5">
      <c r="A12" s="230"/>
      <c r="B12" s="230"/>
      <c r="C12" s="213">
        <f>IF('２２大戦'!C29="","",'２２大戦'!C29)</f>
      </c>
      <c r="D12" s="213"/>
      <c r="E12" s="213"/>
      <c r="F12" s="213"/>
      <c r="G12" s="213"/>
      <c r="H12" s="213"/>
      <c r="I12" s="213"/>
    </row>
    <row r="13" spans="3:9" ht="8.25" customHeight="1">
      <c r="C13" s="213"/>
      <c r="D13" s="213"/>
      <c r="E13" s="213"/>
      <c r="F13" s="213"/>
      <c r="G13" s="213"/>
      <c r="H13" s="213"/>
      <c r="I13" s="213"/>
    </row>
    <row r="14" spans="1:8" ht="13.5">
      <c r="A14" s="214" t="s">
        <v>10</v>
      </c>
      <c r="B14" s="214"/>
      <c r="C14" s="224">
        <f>'２２大戦'!C31</f>
        <v>0</v>
      </c>
      <c r="D14" s="224"/>
      <c r="E14" s="224"/>
      <c r="F14" s="224"/>
      <c r="G14" s="4"/>
      <c r="H14" s="4"/>
    </row>
    <row r="15" spans="1:8" ht="13.5">
      <c r="A15" s="214"/>
      <c r="B15" s="214"/>
      <c r="C15" s="224"/>
      <c r="D15" s="224"/>
      <c r="E15" s="224"/>
      <c r="F15" s="224"/>
      <c r="G15" s="4"/>
      <c r="H15" s="4"/>
    </row>
    <row r="16" spans="1:9" ht="13.5">
      <c r="A16" s="225" t="s">
        <v>11</v>
      </c>
      <c r="B16" s="225"/>
      <c r="C16" s="224">
        <f>IF('２２大戦'!C33="","",'２２大戦'!C33)</f>
      </c>
      <c r="D16" s="224"/>
      <c r="E16" s="224"/>
      <c r="F16" s="224"/>
      <c r="G16" s="224"/>
      <c r="H16" s="224"/>
      <c r="I16" s="224"/>
    </row>
    <row r="17" spans="1:9" ht="13.5">
      <c r="A17" s="225"/>
      <c r="B17" s="225"/>
      <c r="C17" s="224"/>
      <c r="D17" s="224"/>
      <c r="E17" s="224"/>
      <c r="F17" s="224"/>
      <c r="G17" s="224"/>
      <c r="H17" s="224"/>
      <c r="I17" s="224"/>
    </row>
    <row r="19" spans="1:3" ht="12.75" customHeight="1">
      <c r="A19" s="225" t="s">
        <v>32</v>
      </c>
      <c r="B19" s="225"/>
      <c r="C19" s="26" t="s">
        <v>33</v>
      </c>
    </row>
    <row r="20" spans="1:9" ht="12.75" customHeight="1">
      <c r="A20" s="225"/>
      <c r="B20" s="225"/>
      <c r="C20" s="27" t="s">
        <v>12</v>
      </c>
      <c r="D20" s="14" t="s">
        <v>14</v>
      </c>
      <c r="E20" s="14">
        <f>COUNTA('男子エントリー'!E11:E832)</f>
        <v>0</v>
      </c>
      <c r="F20" s="2" t="s">
        <v>16</v>
      </c>
      <c r="G20" s="14" t="s">
        <v>18</v>
      </c>
      <c r="H20" s="14">
        <f>E20*1000</f>
        <v>0</v>
      </c>
      <c r="I20" s="4" t="s">
        <v>19</v>
      </c>
    </row>
    <row r="21" ht="5.25" customHeight="1"/>
    <row r="22" spans="3:9" ht="12.75" customHeight="1">
      <c r="C22" s="27" t="s">
        <v>13</v>
      </c>
      <c r="D22" s="14" t="s">
        <v>15</v>
      </c>
      <c r="E22" s="14">
        <f>COUNTA('リレー申込(男女)'!C4,'リレー申込(男女)'!C14)</f>
        <v>0</v>
      </c>
      <c r="F22" s="2" t="s">
        <v>17</v>
      </c>
      <c r="G22" s="14" t="s">
        <v>18</v>
      </c>
      <c r="H22" s="14">
        <f>E22*2000</f>
        <v>0</v>
      </c>
      <c r="I22" s="4" t="s">
        <v>19</v>
      </c>
    </row>
    <row r="23" spans="4:9" ht="7.5" customHeight="1">
      <c r="D23" s="22"/>
      <c r="E23" s="22"/>
      <c r="F23" s="11"/>
      <c r="G23" s="22"/>
      <c r="H23" s="22"/>
      <c r="I23" s="28"/>
    </row>
    <row r="24" spans="6:9" ht="12.75" customHeight="1">
      <c r="F24" s="2" t="s">
        <v>24</v>
      </c>
      <c r="H24" s="14">
        <f>H20+H22</f>
        <v>0</v>
      </c>
      <c r="I24" s="4" t="s">
        <v>19</v>
      </c>
    </row>
    <row r="25" ht="12.75" customHeight="1"/>
    <row r="26" ht="12.75" customHeight="1">
      <c r="C26" s="26" t="s">
        <v>34</v>
      </c>
    </row>
    <row r="27" spans="3:9" ht="12.75" customHeight="1">
      <c r="C27" s="27" t="s">
        <v>12</v>
      </c>
      <c r="D27" s="14" t="s">
        <v>14</v>
      </c>
      <c r="E27" s="14">
        <f>COUNTA('女子エントリー'!E11:E981)</f>
        <v>0</v>
      </c>
      <c r="F27" s="2" t="s">
        <v>16</v>
      </c>
      <c r="G27" s="14" t="s">
        <v>18</v>
      </c>
      <c r="H27" s="14">
        <f>E27*1000</f>
        <v>0</v>
      </c>
      <c r="I27" s="4" t="s">
        <v>19</v>
      </c>
    </row>
    <row r="28" ht="6.75" customHeight="1"/>
    <row r="29" spans="3:9" ht="12.75" customHeight="1">
      <c r="C29" s="27" t="s">
        <v>13</v>
      </c>
      <c r="D29" s="14" t="s">
        <v>15</v>
      </c>
      <c r="E29" s="14">
        <f>COUNTA('リレー申込(男女)'!I4,'リレー申込(男女)'!I14)</f>
        <v>0</v>
      </c>
      <c r="F29" s="2" t="s">
        <v>17</v>
      </c>
      <c r="G29" s="14" t="s">
        <v>18</v>
      </c>
      <c r="H29" s="14">
        <f>E29*2000</f>
        <v>0</v>
      </c>
      <c r="I29" s="4" t="s">
        <v>19</v>
      </c>
    </row>
    <row r="30" spans="3:9" ht="6.75" customHeight="1">
      <c r="C30" s="27"/>
      <c r="D30" s="22"/>
      <c r="E30" s="22"/>
      <c r="F30" s="11"/>
      <c r="G30" s="22"/>
      <c r="H30" s="22"/>
      <c r="I30" s="28"/>
    </row>
    <row r="31" spans="3:9" ht="12.75" customHeight="1">
      <c r="C31" s="27"/>
      <c r="F31" s="2" t="s">
        <v>25</v>
      </c>
      <c r="H31" s="14">
        <f>H27+H29</f>
        <v>0</v>
      </c>
      <c r="I31" s="4" t="s">
        <v>19</v>
      </c>
    </row>
    <row r="33" ht="13.5">
      <c r="C33" s="26" t="s">
        <v>20</v>
      </c>
    </row>
    <row r="34" spans="3:9" ht="15.75">
      <c r="C34" s="29" t="s">
        <v>21</v>
      </c>
      <c r="D34" s="226" t="s">
        <v>216</v>
      </c>
      <c r="E34" s="226"/>
      <c r="F34" s="226"/>
      <c r="G34" s="226"/>
      <c r="H34" s="226"/>
      <c r="I34" s="226"/>
    </row>
    <row r="35" spans="3:9" ht="6.75" customHeight="1">
      <c r="C35" s="29"/>
      <c r="D35" s="30"/>
      <c r="E35" s="30"/>
      <c r="F35" s="30"/>
      <c r="G35" s="30"/>
      <c r="H35" s="30"/>
      <c r="I35" s="30"/>
    </row>
    <row r="36" spans="3:6" ht="13.5">
      <c r="C36" s="14"/>
      <c r="D36" s="14" t="s">
        <v>169</v>
      </c>
      <c r="E36" s="14">
        <f>COUNTA(男子エントリー!#REF!)</f>
        <v>1</v>
      </c>
      <c r="F36" s="14" t="s">
        <v>22</v>
      </c>
    </row>
    <row r="37" spans="3:6" ht="13.5">
      <c r="C37" s="14"/>
      <c r="D37" s="14" t="s">
        <v>170</v>
      </c>
      <c r="E37" s="14">
        <f>COUNTA(女子エントリー!#REF!)</f>
        <v>1</v>
      </c>
      <c r="F37" s="14" t="s">
        <v>22</v>
      </c>
    </row>
    <row r="38" spans="3:9" ht="9.75" customHeight="1">
      <c r="C38" s="14"/>
      <c r="D38" s="22"/>
      <c r="E38" s="22"/>
      <c r="F38" s="22"/>
      <c r="G38" s="22"/>
      <c r="H38" s="22"/>
      <c r="I38" s="28"/>
    </row>
    <row r="39" spans="3:9" ht="13.5">
      <c r="C39" s="14"/>
      <c r="D39" s="14" t="s">
        <v>23</v>
      </c>
      <c r="E39" s="14">
        <f>E36+E37</f>
        <v>2</v>
      </c>
      <c r="F39" s="14" t="s">
        <v>22</v>
      </c>
      <c r="G39" s="14" t="s">
        <v>18</v>
      </c>
      <c r="H39" s="14">
        <f>IF(E39&lt;11,3000,TRUNC((E39-6)/5)*500+3000)</f>
        <v>3000</v>
      </c>
      <c r="I39" s="4" t="s">
        <v>19</v>
      </c>
    </row>
    <row r="40" ht="5.25" customHeight="1">
      <c r="F40" s="14"/>
    </row>
    <row r="41" ht="18.75" customHeight="1"/>
    <row r="42" spans="4:7" ht="13.5">
      <c r="D42" s="22" t="s">
        <v>24</v>
      </c>
      <c r="E42" s="136">
        <f>H24</f>
        <v>0</v>
      </c>
      <c r="F42" s="136"/>
      <c r="G42" s="22" t="s">
        <v>19</v>
      </c>
    </row>
    <row r="43" ht="7.5" customHeight="1"/>
    <row r="44" spans="4:7" ht="13.5">
      <c r="D44" s="22" t="s">
        <v>25</v>
      </c>
      <c r="E44" s="136">
        <f>H31</f>
        <v>0</v>
      </c>
      <c r="F44" s="136"/>
      <c r="G44" s="22" t="s">
        <v>19</v>
      </c>
    </row>
    <row r="45" ht="7.5" customHeight="1"/>
    <row r="46" spans="4:7" ht="13.5">
      <c r="D46" s="22" t="s">
        <v>26</v>
      </c>
      <c r="E46" s="136">
        <f>H39</f>
        <v>3000</v>
      </c>
      <c r="F46" s="136"/>
      <c r="G46" s="22" t="s">
        <v>19</v>
      </c>
    </row>
    <row r="47" ht="9.75" customHeight="1" thickBot="1"/>
    <row r="48" spans="4:8" ht="13.5">
      <c r="D48" s="215" t="s">
        <v>27</v>
      </c>
      <c r="E48" s="217">
        <f>E42+E44+E46</f>
        <v>3000</v>
      </c>
      <c r="F48" s="217"/>
      <c r="G48" s="217"/>
      <c r="H48" s="219" t="s">
        <v>19</v>
      </c>
    </row>
    <row r="49" spans="4:8" ht="14.25" thickBot="1">
      <c r="D49" s="216"/>
      <c r="E49" s="218"/>
      <c r="F49" s="218"/>
      <c r="G49" s="218"/>
      <c r="H49" s="220"/>
    </row>
    <row r="50" ht="17.25" customHeight="1"/>
    <row r="51" spans="1:9" ht="13.5">
      <c r="A51" s="221" t="s">
        <v>28</v>
      </c>
      <c r="B51" s="222">
        <f>E48</f>
        <v>3000</v>
      </c>
      <c r="C51" s="222"/>
      <c r="D51" s="221" t="s">
        <v>308</v>
      </c>
      <c r="E51" s="223"/>
      <c r="F51" s="224" t="s">
        <v>29</v>
      </c>
      <c r="G51" s="224"/>
      <c r="H51" s="224"/>
      <c r="I51" s="224"/>
    </row>
    <row r="52" spans="1:9" ht="13.5">
      <c r="A52" s="221"/>
      <c r="B52" s="222"/>
      <c r="C52" s="222"/>
      <c r="D52" s="221"/>
      <c r="E52" s="223"/>
      <c r="F52" s="224"/>
      <c r="G52" s="224"/>
      <c r="H52" s="224"/>
      <c r="I52" s="224"/>
    </row>
    <row r="53" spans="1:8" ht="30" customHeight="1">
      <c r="A53" s="236" t="s">
        <v>145</v>
      </c>
      <c r="B53" s="236"/>
      <c r="C53" s="236"/>
      <c r="D53" s="236" t="s">
        <v>146</v>
      </c>
      <c r="E53" s="236"/>
      <c r="F53" s="236" t="s">
        <v>147</v>
      </c>
      <c r="G53" s="236"/>
      <c r="H53" s="58" t="s">
        <v>148</v>
      </c>
    </row>
    <row r="54" spans="1:9" ht="36" customHeight="1" thickBot="1">
      <c r="A54" s="237" t="s">
        <v>149</v>
      </c>
      <c r="B54" s="237"/>
      <c r="C54" s="237"/>
      <c r="D54" s="237"/>
      <c r="E54" s="237"/>
      <c r="F54" s="237"/>
      <c r="G54" s="237"/>
      <c r="H54" s="237"/>
      <c r="I54" s="237"/>
    </row>
    <row r="55" spans="2:9" ht="33" customHeight="1" thickBot="1">
      <c r="B55" s="231" t="s">
        <v>150</v>
      </c>
      <c r="C55" s="232"/>
      <c r="D55" s="233"/>
      <c r="E55" s="234"/>
      <c r="F55" s="234"/>
      <c r="G55" s="234"/>
      <c r="H55" s="235"/>
      <c r="I55" s="2"/>
    </row>
  </sheetData>
  <sheetProtection/>
  <mergeCells count="34">
    <mergeCell ref="A11:B12"/>
    <mergeCell ref="C14:F15"/>
    <mergeCell ref="B55:C55"/>
    <mergeCell ref="D55:H55"/>
    <mergeCell ref="A53:C53"/>
    <mergeCell ref="D53:E53"/>
    <mergeCell ref="F53:G53"/>
    <mergeCell ref="A54:I54"/>
    <mergeCell ref="D11:F11"/>
    <mergeCell ref="E44:F44"/>
    <mergeCell ref="A1:I2"/>
    <mergeCell ref="C3:G4"/>
    <mergeCell ref="A5:B6"/>
    <mergeCell ref="C5:H6"/>
    <mergeCell ref="H3:I4"/>
    <mergeCell ref="A8:B9"/>
    <mergeCell ref="C8:G9"/>
    <mergeCell ref="H8:H9"/>
    <mergeCell ref="E46:F46"/>
    <mergeCell ref="A16:B17"/>
    <mergeCell ref="C16:I17"/>
    <mergeCell ref="A19:B20"/>
    <mergeCell ref="D34:I34"/>
    <mergeCell ref="E42:F42"/>
    <mergeCell ref="C12:I13"/>
    <mergeCell ref="A14:B15"/>
    <mergeCell ref="D48:D49"/>
    <mergeCell ref="E48:G49"/>
    <mergeCell ref="H48:H49"/>
    <mergeCell ref="A51:A52"/>
    <mergeCell ref="B51:C52"/>
    <mergeCell ref="D51:D52"/>
    <mergeCell ref="E51:E52"/>
    <mergeCell ref="F51:I5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V1"/>
  <sheetViews>
    <sheetView zoomScalePageLayoutView="0" workbookViewId="0" topLeftCell="A1">
      <selection activeCell="F23" sqref="F23"/>
    </sheetView>
  </sheetViews>
  <sheetFormatPr defaultColWidth="9.00390625" defaultRowHeight="13.5"/>
  <sheetData>
    <row r="1" spans="1:22" s="66" customFormat="1" ht="13.5">
      <c r="A1" s="66" t="s">
        <v>130</v>
      </c>
      <c r="B1" s="66" t="s">
        <v>129</v>
      </c>
      <c r="C1" s="66" t="s">
        <v>121</v>
      </c>
      <c r="D1" s="66" t="s">
        <v>153</v>
      </c>
      <c r="E1" s="66" t="s">
        <v>122</v>
      </c>
      <c r="F1" s="66" t="s">
        <v>55</v>
      </c>
      <c r="G1" s="66" t="s">
        <v>135</v>
      </c>
      <c r="H1" s="66" t="s">
        <v>126</v>
      </c>
      <c r="I1" s="66" t="s">
        <v>56</v>
      </c>
      <c r="J1" s="66" t="s">
        <v>126</v>
      </c>
      <c r="K1" s="66" t="s">
        <v>136</v>
      </c>
      <c r="L1" s="66" t="s">
        <v>126</v>
      </c>
      <c r="M1" s="66" t="s">
        <v>137</v>
      </c>
      <c r="N1" s="66" t="s">
        <v>126</v>
      </c>
      <c r="O1" s="66" t="s">
        <v>138</v>
      </c>
      <c r="P1" s="66" t="s">
        <v>126</v>
      </c>
      <c r="Q1" s="66" t="s">
        <v>139</v>
      </c>
      <c r="R1" s="66" t="s">
        <v>126</v>
      </c>
      <c r="S1" s="66" t="s">
        <v>57</v>
      </c>
      <c r="T1" s="66" t="s">
        <v>126</v>
      </c>
      <c r="U1" s="66" t="s">
        <v>58</v>
      </c>
      <c r="V1" s="66" t="s">
        <v>126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V15"/>
  <sheetViews>
    <sheetView zoomScalePageLayoutView="0" workbookViewId="0" topLeftCell="A1">
      <selection activeCell="A2" sqref="A2:IV2"/>
    </sheetView>
  </sheetViews>
  <sheetFormatPr defaultColWidth="9.00390625" defaultRowHeight="13.5"/>
  <sheetData>
    <row r="1" spans="1:22" s="66" customFormat="1" ht="13.5">
      <c r="A1" s="66" t="s">
        <v>130</v>
      </c>
      <c r="B1" s="66" t="s">
        <v>129</v>
      </c>
      <c r="C1" s="66" t="s">
        <v>121</v>
      </c>
      <c r="D1" s="66" t="s">
        <v>153</v>
      </c>
      <c r="E1" s="66" t="s">
        <v>122</v>
      </c>
      <c r="F1" s="66" t="s">
        <v>55</v>
      </c>
      <c r="G1" s="66" t="s">
        <v>135</v>
      </c>
      <c r="H1" s="66" t="s">
        <v>126</v>
      </c>
      <c r="I1" s="66" t="s">
        <v>56</v>
      </c>
      <c r="J1" s="66" t="s">
        <v>126</v>
      </c>
      <c r="K1" s="66" t="s">
        <v>136</v>
      </c>
      <c r="L1" s="66" t="s">
        <v>126</v>
      </c>
      <c r="M1" s="66" t="s">
        <v>137</v>
      </c>
      <c r="N1" s="66" t="s">
        <v>126</v>
      </c>
      <c r="O1" s="66" t="s">
        <v>138</v>
      </c>
      <c r="P1" s="66" t="s">
        <v>126</v>
      </c>
      <c r="Q1" s="66" t="s">
        <v>139</v>
      </c>
      <c r="R1" s="66" t="s">
        <v>126</v>
      </c>
      <c r="S1" s="66" t="s">
        <v>57</v>
      </c>
      <c r="T1" s="66" t="s">
        <v>126</v>
      </c>
      <c r="U1" s="66" t="s">
        <v>58</v>
      </c>
      <c r="V1" s="66" t="s">
        <v>126</v>
      </c>
    </row>
    <row r="15" ht="13.5">
      <c r="H15" s="67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3:D36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2" width="17.375" style="0" bestFit="1" customWidth="1"/>
    <col min="3" max="3" width="3.375" style="0" bestFit="1" customWidth="1"/>
    <col min="4" max="4" width="8.125" style="0" bestFit="1" customWidth="1"/>
  </cols>
  <sheetData>
    <row r="3" spans="1:4" ht="13.5">
      <c r="A3" s="14" t="s">
        <v>62</v>
      </c>
      <c r="B3" s="14" t="s">
        <v>85</v>
      </c>
      <c r="C3" s="14" t="s">
        <v>161</v>
      </c>
      <c r="D3" s="14" t="s">
        <v>79</v>
      </c>
    </row>
    <row r="4" spans="1:4" ht="13.5">
      <c r="A4" s="14" t="s">
        <v>63</v>
      </c>
      <c r="B4" s="14" t="s">
        <v>86</v>
      </c>
      <c r="C4" s="14"/>
      <c r="D4" s="88" t="s">
        <v>80</v>
      </c>
    </row>
    <row r="5" spans="1:4" ht="13.5">
      <c r="A5" s="14" t="s">
        <v>64</v>
      </c>
      <c r="B5" s="14" t="s">
        <v>87</v>
      </c>
      <c r="C5" s="14"/>
      <c r="D5" s="88" t="s">
        <v>81</v>
      </c>
    </row>
    <row r="6" spans="1:4" ht="13.5">
      <c r="A6" s="16" t="s">
        <v>65</v>
      </c>
      <c r="B6" s="16" t="s">
        <v>88</v>
      </c>
      <c r="C6" s="16"/>
      <c r="D6" s="88" t="s">
        <v>82</v>
      </c>
    </row>
    <row r="7" spans="1:4" ht="13.5">
      <c r="A7" s="16" t="s">
        <v>66</v>
      </c>
      <c r="B7" s="16" t="s">
        <v>89</v>
      </c>
      <c r="C7" s="16"/>
      <c r="D7" s="88" t="s">
        <v>83</v>
      </c>
    </row>
    <row r="8" spans="1:4" ht="13.5">
      <c r="A8" s="16" t="s">
        <v>67</v>
      </c>
      <c r="B8" s="16" t="s">
        <v>90</v>
      </c>
      <c r="C8" s="16"/>
      <c r="D8" s="88" t="s">
        <v>84</v>
      </c>
    </row>
    <row r="9" spans="1:3" ht="13.5">
      <c r="A9" s="16" t="s">
        <v>305</v>
      </c>
      <c r="B9" s="16" t="s">
        <v>91</v>
      </c>
      <c r="C9" s="16"/>
    </row>
    <row r="10" spans="1:3" ht="13.5">
      <c r="A10" s="16" t="s">
        <v>68</v>
      </c>
      <c r="B10" s="16" t="s">
        <v>92</v>
      </c>
      <c r="C10" s="16"/>
    </row>
    <row r="11" spans="1:3" ht="13.5">
      <c r="A11" s="16" t="s">
        <v>69</v>
      </c>
      <c r="B11" s="16" t="s">
        <v>304</v>
      </c>
      <c r="C11" s="16"/>
    </row>
    <row r="12" spans="1:3" ht="13.5">
      <c r="A12" s="16" t="s">
        <v>70</v>
      </c>
      <c r="B12" s="16" t="s">
        <v>93</v>
      </c>
      <c r="C12" s="16"/>
    </row>
    <row r="13" spans="1:3" ht="13.5">
      <c r="A13" s="16" t="s">
        <v>303</v>
      </c>
      <c r="B13" s="16" t="s">
        <v>59</v>
      </c>
      <c r="C13" s="16"/>
    </row>
    <row r="14" spans="1:3" ht="13.5">
      <c r="A14" s="16" t="s">
        <v>71</v>
      </c>
      <c r="B14" s="16" t="s">
        <v>94</v>
      </c>
      <c r="C14" s="16"/>
    </row>
    <row r="15" spans="1:3" ht="13.5">
      <c r="A15" s="16" t="s">
        <v>72</v>
      </c>
      <c r="B15" s="16" t="s">
        <v>60</v>
      </c>
      <c r="C15" s="16"/>
    </row>
    <row r="16" spans="1:3" ht="13.5">
      <c r="A16" s="16" t="s">
        <v>73</v>
      </c>
      <c r="B16" s="16" t="s">
        <v>95</v>
      </c>
      <c r="C16" s="16"/>
    </row>
    <row r="17" spans="1:3" ht="13.5">
      <c r="A17" s="16" t="s">
        <v>74</v>
      </c>
      <c r="B17" s="16" t="s">
        <v>96</v>
      </c>
      <c r="C17" s="16"/>
    </row>
    <row r="18" spans="1:3" ht="13.5">
      <c r="A18" s="16" t="s">
        <v>75</v>
      </c>
      <c r="B18" s="16" t="s">
        <v>61</v>
      </c>
      <c r="C18" s="16"/>
    </row>
    <row r="19" spans="1:3" ht="13.5">
      <c r="A19" s="16" t="s">
        <v>76</v>
      </c>
      <c r="B19" s="16" t="s">
        <v>97</v>
      </c>
      <c r="C19" s="16"/>
    </row>
    <row r="20" spans="1:3" ht="13.5">
      <c r="A20" s="16" t="s">
        <v>77</v>
      </c>
      <c r="B20" s="16" t="s">
        <v>174</v>
      </c>
      <c r="C20" s="16"/>
    </row>
    <row r="21" spans="1:2" ht="13.5">
      <c r="A21" s="16" t="s">
        <v>78</v>
      </c>
      <c r="B21" s="16" t="s">
        <v>2101</v>
      </c>
    </row>
    <row r="22" spans="1:2" ht="13.5">
      <c r="A22" s="16" t="s">
        <v>120</v>
      </c>
      <c r="B22" s="16" t="s">
        <v>2100</v>
      </c>
    </row>
    <row r="23" spans="1:2" ht="13.5">
      <c r="A23" s="16" t="s">
        <v>2086</v>
      </c>
      <c r="B23" s="16" t="s">
        <v>2102</v>
      </c>
    </row>
    <row r="24" spans="1:2" ht="13.5">
      <c r="A24" s="16" t="s">
        <v>2087</v>
      </c>
      <c r="B24" s="16" t="s">
        <v>2103</v>
      </c>
    </row>
    <row r="25" spans="1:2" ht="13.5">
      <c r="A25" s="16" t="s">
        <v>2088</v>
      </c>
      <c r="B25" s="16" t="s">
        <v>2113</v>
      </c>
    </row>
    <row r="26" spans="1:2" ht="13.5">
      <c r="A26" s="16" t="s">
        <v>2089</v>
      </c>
      <c r="B26" s="16" t="s">
        <v>2104</v>
      </c>
    </row>
    <row r="27" spans="1:2" ht="13.5">
      <c r="A27" s="16" t="s">
        <v>2090</v>
      </c>
      <c r="B27" s="16" t="s">
        <v>2105</v>
      </c>
    </row>
    <row r="28" spans="1:2" ht="13.5">
      <c r="A28" s="16" t="s">
        <v>2091</v>
      </c>
      <c r="B28" s="16" t="s">
        <v>2106</v>
      </c>
    </row>
    <row r="29" spans="1:2" ht="13.5">
      <c r="A29" s="16" t="s">
        <v>2092</v>
      </c>
      <c r="B29" s="16" t="s">
        <v>2107</v>
      </c>
    </row>
    <row r="30" spans="1:2" ht="13.5">
      <c r="A30" s="16" t="s">
        <v>2093</v>
      </c>
      <c r="B30" s="16" t="s">
        <v>2108</v>
      </c>
    </row>
    <row r="31" spans="1:2" ht="13.5">
      <c r="A31" s="16" t="s">
        <v>2094</v>
      </c>
      <c r="B31" s="16" t="s">
        <v>2109</v>
      </c>
    </row>
    <row r="32" spans="1:2" ht="13.5">
      <c r="A32" s="16" t="s">
        <v>2095</v>
      </c>
      <c r="B32" s="16" t="s">
        <v>2110</v>
      </c>
    </row>
    <row r="33" spans="1:2" ht="13.5">
      <c r="A33" s="16" t="s">
        <v>2096</v>
      </c>
      <c r="B33" s="16" t="s">
        <v>2111</v>
      </c>
    </row>
    <row r="34" spans="1:2" ht="13.5">
      <c r="A34" s="16" t="s">
        <v>2097</v>
      </c>
      <c r="B34" s="16" t="s">
        <v>2112</v>
      </c>
    </row>
    <row r="35" ht="13.5">
      <c r="A35" s="16" t="s">
        <v>2098</v>
      </c>
    </row>
    <row r="36" ht="13.5">
      <c r="A36" s="16" t="s">
        <v>2099</v>
      </c>
    </row>
  </sheetData>
  <sheetProtection/>
  <dataValidations count="1">
    <dataValidation type="list" allowBlank="1" showInputMessage="1" showErrorMessage="1" sqref="E3">
      <formula1>リレー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新津裕大</cp:lastModifiedBy>
  <cp:lastPrinted>2009-04-14T13:57:09Z</cp:lastPrinted>
  <dcterms:created xsi:type="dcterms:W3CDTF">2007-03-29T10:02:15Z</dcterms:created>
  <dcterms:modified xsi:type="dcterms:W3CDTF">2012-07-11T16:31:26Z</dcterms:modified>
  <cp:category/>
  <cp:version/>
  <cp:contentType/>
  <cp:contentStatus/>
</cp:coreProperties>
</file>